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ps_MSO2016\Sps\Common\3_Sps Web\A_SpsWeb_Current Site Transfer Files\"/>
    </mc:Choice>
  </mc:AlternateContent>
  <xr:revisionPtr revIDLastSave="0" documentId="13_ncr:1_{B1B870B3-3E21-4845-AA7C-9EA24496AF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0 Cost Element Example" sheetId="1" r:id="rId1"/>
    <sheet name="Derivation of SPS Element Count" sheetId="5" r:id="rId2"/>
    <sheet name="WBS Items LB vs SB Comparison" sheetId="3" r:id="rId3"/>
    <sheet name="SOW Items LB vs SB Comparison" sheetId="4" r:id="rId4"/>
  </sheets>
  <calcPr calcId="181029"/>
</workbook>
</file>

<file path=xl/calcChain.xml><?xml version="1.0" encoding="utf-8"?>
<calcChain xmlns="http://schemas.openxmlformats.org/spreadsheetml/2006/main">
  <c r="O22" i="1" l="1"/>
  <c r="O21" i="1"/>
  <c r="O18" i="1"/>
  <c r="O17" i="1"/>
  <c r="O16" i="1"/>
  <c r="O13" i="1"/>
  <c r="O12" i="1"/>
  <c r="O11" i="1"/>
  <c r="O8" i="1"/>
  <c r="O7" i="1"/>
  <c r="O61" i="1" l="1"/>
  <c r="M61" i="1"/>
  <c r="I61" i="1"/>
  <c r="E61" i="1"/>
  <c r="B86" i="5"/>
  <c r="Q61" i="1" l="1"/>
  <c r="P61" i="1" s="1"/>
  <c r="K36" i="1"/>
  <c r="O63" i="1" l="1"/>
  <c r="O62" i="1"/>
  <c r="O46" i="1"/>
  <c r="O45" i="1"/>
  <c r="O43" i="1"/>
  <c r="O42" i="1"/>
  <c r="O34" i="1"/>
  <c r="O33" i="1"/>
  <c r="O31" i="1"/>
  <c r="O32" i="1"/>
  <c r="O30" i="1"/>
  <c r="O29" i="1"/>
  <c r="M31" i="1"/>
  <c r="I31" i="1"/>
  <c r="E31" i="1"/>
  <c r="Q31" i="1" s="1"/>
  <c r="P31" i="1" l="1"/>
  <c r="H36" i="1"/>
  <c r="L36" i="1" s="1"/>
  <c r="M33" i="1"/>
  <c r="M32" i="1"/>
  <c r="M30" i="1"/>
  <c r="I34" i="1"/>
  <c r="I33" i="1"/>
  <c r="I32" i="1"/>
  <c r="E30" i="1"/>
  <c r="G36" i="1"/>
  <c r="I30" i="1"/>
  <c r="C36" i="1"/>
  <c r="E34" i="1"/>
  <c r="E33" i="1"/>
  <c r="E32" i="1"/>
  <c r="E29" i="1"/>
  <c r="O36" i="1" l="1"/>
  <c r="Q30" i="1"/>
  <c r="P30" i="1" s="1"/>
  <c r="Q32" i="1"/>
  <c r="P32" i="1" s="1"/>
  <c r="Q33" i="1"/>
  <c r="P33" i="1" s="1"/>
  <c r="I36" i="1"/>
  <c r="M34" i="1"/>
  <c r="Q34" i="1" s="1"/>
  <c r="P34" i="1" s="1"/>
  <c r="M36" i="1"/>
  <c r="G131" i="4" l="1"/>
  <c r="C131" i="4"/>
  <c r="G366" i="3"/>
  <c r="C366" i="3"/>
  <c r="M62" i="1" l="1"/>
  <c r="I62" i="1"/>
  <c r="E62" i="1"/>
  <c r="Q62" i="1" s="1"/>
  <c r="P62" i="1" s="1"/>
  <c r="M63" i="1" l="1"/>
  <c r="I63" i="1"/>
  <c r="E63" i="1"/>
  <c r="Q63" i="1" s="1"/>
  <c r="P63" i="1" s="1"/>
  <c r="K49" i="1" l="1"/>
  <c r="M49" i="1" s="1"/>
  <c r="M46" i="1"/>
  <c r="M45" i="1"/>
  <c r="M43" i="1"/>
  <c r="K44" i="1" s="1"/>
  <c r="M44" i="1" s="1"/>
  <c r="M42" i="1"/>
  <c r="M22" i="1"/>
  <c r="M21" i="1"/>
  <c r="M18" i="1"/>
  <c r="M17" i="1"/>
  <c r="M16" i="1"/>
  <c r="M13" i="1"/>
  <c r="M12" i="1"/>
  <c r="M11" i="1"/>
  <c r="M8" i="1"/>
  <c r="M7" i="1"/>
  <c r="G49" i="1"/>
  <c r="I49" i="1" s="1"/>
  <c r="I46" i="1"/>
  <c r="I45" i="1"/>
  <c r="I43" i="1"/>
  <c r="I42" i="1"/>
  <c r="I22" i="1"/>
  <c r="I21" i="1"/>
  <c r="I18" i="1"/>
  <c r="I17" i="1"/>
  <c r="I16" i="1"/>
  <c r="I13" i="1"/>
  <c r="I12" i="1"/>
  <c r="I11" i="1"/>
  <c r="I8" i="1"/>
  <c r="I7" i="1"/>
  <c r="M23" i="1" l="1"/>
  <c r="M19" i="1"/>
  <c r="I9" i="1"/>
  <c r="G60" i="1"/>
  <c r="I60" i="1" s="1"/>
  <c r="I23" i="1"/>
  <c r="I19" i="1"/>
  <c r="K60" i="1"/>
  <c r="M60" i="1" s="1"/>
  <c r="M47" i="1"/>
  <c r="M51" i="1" s="1"/>
  <c r="K72" i="1" s="1"/>
  <c r="M72" i="1" s="1"/>
  <c r="M14" i="1"/>
  <c r="M9" i="1"/>
  <c r="K27" i="1" s="1"/>
  <c r="I14" i="1"/>
  <c r="G44" i="1"/>
  <c r="I44" i="1" s="1"/>
  <c r="I47" i="1" s="1"/>
  <c r="I51" i="1" s="1"/>
  <c r="G27" i="1" l="1"/>
  <c r="I25" i="1"/>
  <c r="M25" i="1"/>
  <c r="K56" i="1"/>
  <c r="M56" i="1" s="1"/>
  <c r="G72" i="1"/>
  <c r="I72" i="1" s="1"/>
  <c r="G56" i="1"/>
  <c r="I56" i="1" s="1"/>
  <c r="C49" i="1"/>
  <c r="O49" i="1" s="1"/>
  <c r="M27" i="1" l="1"/>
  <c r="I27" i="1"/>
  <c r="E49" i="1"/>
  <c r="Q49" i="1" s="1"/>
  <c r="P49" i="1" s="1"/>
  <c r="E46" i="1"/>
  <c r="Q46" i="1" s="1"/>
  <c r="P46" i="1" s="1"/>
  <c r="E45" i="1"/>
  <c r="Q45" i="1" s="1"/>
  <c r="P45" i="1" s="1"/>
  <c r="E43" i="1"/>
  <c r="Q43" i="1" s="1"/>
  <c r="P43" i="1" s="1"/>
  <c r="E42" i="1"/>
  <c r="Q42" i="1" s="1"/>
  <c r="P42" i="1" s="1"/>
  <c r="E22" i="1"/>
  <c r="Q22" i="1" s="1"/>
  <c r="P22" i="1" s="1"/>
  <c r="E21" i="1"/>
  <c r="Q21" i="1" s="1"/>
  <c r="P21" i="1" s="1"/>
  <c r="E18" i="1"/>
  <c r="Q18" i="1" s="1"/>
  <c r="P18" i="1" s="1"/>
  <c r="E17" i="1"/>
  <c r="Q17" i="1" s="1"/>
  <c r="P17" i="1" s="1"/>
  <c r="E16" i="1"/>
  <c r="Q16" i="1" s="1"/>
  <c r="P16" i="1" s="1"/>
  <c r="E13" i="1"/>
  <c r="Q13" i="1" s="1"/>
  <c r="P13" i="1" s="1"/>
  <c r="E12" i="1"/>
  <c r="Q12" i="1" s="1"/>
  <c r="P12" i="1" s="1"/>
  <c r="E11" i="1"/>
  <c r="Q11" i="1" s="1"/>
  <c r="P11" i="1" s="1"/>
  <c r="E8" i="1"/>
  <c r="Q8" i="1" s="1"/>
  <c r="P8" i="1" s="1"/>
  <c r="E7" i="1"/>
  <c r="Q7" i="1" s="1"/>
  <c r="P7" i="1" s="1"/>
  <c r="E9" i="1" l="1"/>
  <c r="Q9" i="1" s="1"/>
  <c r="E36" i="1"/>
  <c r="C44" i="1"/>
  <c r="O44" i="1" s="1"/>
  <c r="E23" i="1"/>
  <c r="Q23" i="1" s="1"/>
  <c r="E19" i="1"/>
  <c r="Q19" i="1" s="1"/>
  <c r="E14" i="1"/>
  <c r="Q14" i="1" s="1"/>
  <c r="C27" i="1" l="1"/>
  <c r="E38" i="1"/>
  <c r="Q36" i="1"/>
  <c r="P36" i="1" s="1"/>
  <c r="C60" i="1"/>
  <c r="O60" i="1" s="1"/>
  <c r="E44" i="1"/>
  <c r="Q44" i="1" s="1"/>
  <c r="P44" i="1" s="1"/>
  <c r="E25" i="1"/>
  <c r="C40" i="1" l="1"/>
  <c r="C64" i="1"/>
  <c r="E60" i="1"/>
  <c r="Q60" i="1" s="1"/>
  <c r="P60" i="1" s="1"/>
  <c r="E47" i="1"/>
  <c r="Q25" i="1"/>
  <c r="C71" i="1"/>
  <c r="C55" i="1"/>
  <c r="E40" i="1" l="1"/>
  <c r="E27" i="1"/>
  <c r="O27" i="1"/>
  <c r="E55" i="1"/>
  <c r="E51" i="1"/>
  <c r="Q47" i="1"/>
  <c r="E71" i="1"/>
  <c r="E64" i="1"/>
  <c r="E53" i="1" l="1"/>
  <c r="Q27" i="1"/>
  <c r="P27" i="1" s="1"/>
  <c r="Q51" i="1"/>
  <c r="C56" i="1"/>
  <c r="O56" i="1" s="1"/>
  <c r="C72" i="1"/>
  <c r="O72" i="1" s="1"/>
  <c r="E72" i="1" l="1"/>
  <c r="Q72" i="1" s="1"/>
  <c r="P72" i="1" s="1"/>
  <c r="E56" i="1"/>
  <c r="E58" i="1" s="1"/>
  <c r="Q56" i="1" l="1"/>
  <c r="P56" i="1" s="1"/>
  <c r="E65" i="1"/>
  <c r="C67" i="1" l="1"/>
  <c r="C73" i="1" l="1"/>
  <c r="E67" i="1"/>
  <c r="E73" i="1" l="1"/>
  <c r="E69" i="1"/>
  <c r="C78" i="1" l="1"/>
  <c r="E74" i="1"/>
  <c r="E78" i="1" l="1"/>
  <c r="E76" i="1"/>
  <c r="E80" i="1" l="1"/>
  <c r="M29" i="1"/>
  <c r="M38" i="1" s="1"/>
  <c r="I29" i="1"/>
  <c r="I38" i="1" l="1"/>
  <c r="Q29" i="1"/>
  <c r="P29" i="1" s="1"/>
  <c r="K40" i="1"/>
  <c r="M40" i="1" s="1"/>
  <c r="M53" i="1" s="1"/>
  <c r="K64" i="1"/>
  <c r="M64" i="1" s="1"/>
  <c r="M65" i="1" s="1"/>
  <c r="K55" i="1"/>
  <c r="M55" i="1" s="1"/>
  <c r="K71" i="1"/>
  <c r="M71" i="1" s="1"/>
  <c r="M58" i="1" l="1"/>
  <c r="G40" i="1"/>
  <c r="Q38" i="1"/>
  <c r="G71" i="1"/>
  <c r="O71" i="1" s="1"/>
  <c r="G64" i="1"/>
  <c r="O64" i="1" s="1"/>
  <c r="G55" i="1"/>
  <c r="I64" i="1"/>
  <c r="Q64" i="1" s="1"/>
  <c r="P64" i="1" l="1"/>
  <c r="I55" i="1"/>
  <c r="O55" i="1"/>
  <c r="O40" i="1"/>
  <c r="I40" i="1"/>
  <c r="I71" i="1"/>
  <c r="Q71" i="1" s="1"/>
  <c r="P71" i="1" s="1"/>
  <c r="K67" i="1"/>
  <c r="I65" i="1"/>
  <c r="Q65" i="1" s="1"/>
  <c r="Q40" i="1" l="1"/>
  <c r="P40" i="1" s="1"/>
  <c r="I53" i="1"/>
  <c r="Q55" i="1"/>
  <c r="P55" i="1" s="1"/>
  <c r="M67" i="1"/>
  <c r="M69" i="1" s="1"/>
  <c r="K73" i="1"/>
  <c r="M73" i="1" s="1"/>
  <c r="M74" i="1" s="1"/>
  <c r="Q53" i="1" l="1"/>
  <c r="I58" i="1"/>
  <c r="M76" i="1"/>
  <c r="K78" i="1"/>
  <c r="M78" i="1" s="1"/>
  <c r="G67" i="1" l="1"/>
  <c r="Q58" i="1"/>
  <c r="M80" i="1"/>
  <c r="O67" i="1" l="1"/>
  <c r="I67" i="1"/>
  <c r="G73" i="1"/>
  <c r="O73" i="1" l="1"/>
  <c r="I73" i="1"/>
  <c r="Q67" i="1"/>
  <c r="P67" i="1" s="1"/>
  <c r="I69" i="1"/>
  <c r="Q69" i="1" l="1"/>
  <c r="G78" i="1"/>
  <c r="Q73" i="1"/>
  <c r="P73" i="1" s="1"/>
  <c r="I74" i="1"/>
  <c r="Q74" i="1" l="1"/>
  <c r="I76" i="1"/>
  <c r="O78" i="1"/>
  <c r="I78" i="1"/>
  <c r="Q78" i="1" s="1"/>
  <c r="P78" i="1" s="1"/>
  <c r="Q76" i="1" l="1"/>
  <c r="I80" i="1"/>
  <c r="Q80" i="1" s="1"/>
</calcChain>
</file>

<file path=xl/sharedStrings.xml><?xml version="1.0" encoding="utf-8"?>
<sst xmlns="http://schemas.openxmlformats.org/spreadsheetml/2006/main" count="1520" uniqueCount="760">
  <si>
    <t>Cost Elements</t>
  </si>
  <si>
    <t>Base</t>
  </si>
  <si>
    <t>Rate</t>
  </si>
  <si>
    <t>Amount</t>
  </si>
  <si>
    <t>Engineering Overhead</t>
  </si>
  <si>
    <t>Manufacturing Overhead</t>
  </si>
  <si>
    <t>Computer Services</t>
  </si>
  <si>
    <t>Travel</t>
  </si>
  <si>
    <t>G&amp;A</t>
  </si>
  <si>
    <t>Profit/Fee</t>
  </si>
  <si>
    <t>Subcontract A</t>
  </si>
  <si>
    <t>Subcontract B</t>
  </si>
  <si>
    <t>Subcontract C</t>
  </si>
  <si>
    <t xml:space="preserve">   Subtotal Purchased Parts</t>
  </si>
  <si>
    <t xml:space="preserve">   Subtotal Raw Material</t>
  </si>
  <si>
    <t xml:space="preserve">   Subtotal Subcontracts</t>
  </si>
  <si>
    <t xml:space="preserve">   Subtotal Interdivisional Transfers</t>
  </si>
  <si>
    <t>Interdivisional Transfer A</t>
  </si>
  <si>
    <t>Interdivisional Transfer B</t>
  </si>
  <si>
    <t>Engineering Support</t>
  </si>
  <si>
    <t>Assembly</t>
  </si>
  <si>
    <t>Fabrication</t>
  </si>
  <si>
    <t>Quality Assurance</t>
  </si>
  <si>
    <t>Tooling</t>
  </si>
  <si>
    <t>Fabrication Support</t>
  </si>
  <si>
    <t>Manufacturing Support</t>
  </si>
  <si>
    <t>Material Ovehead</t>
  </si>
  <si>
    <t xml:space="preserve">    Total Engineering Labor</t>
  </si>
  <si>
    <t xml:space="preserve">    Total Manufacturing Labor</t>
  </si>
  <si>
    <t xml:space="preserve">       Total Labor</t>
  </si>
  <si>
    <t xml:space="preserve">     Total Cost Less Cost of Money</t>
  </si>
  <si>
    <t xml:space="preserve">     Total Other Direct Cost</t>
  </si>
  <si>
    <t xml:space="preserve">     Total Manufacturing Cost</t>
  </si>
  <si>
    <t>Engineering COM</t>
  </si>
  <si>
    <t>Manufacturing COM</t>
  </si>
  <si>
    <t xml:space="preserve">     Total Cost of Money</t>
  </si>
  <si>
    <t xml:space="preserve">       Total Cost</t>
  </si>
  <si>
    <t xml:space="preserve">       Total Price</t>
  </si>
  <si>
    <t>Totals</t>
  </si>
  <si>
    <t xml:space="preserve">      Total Direct Material</t>
  </si>
  <si>
    <t>G&amp;A COM</t>
  </si>
  <si>
    <t xml:space="preserve">   Subtotal Manufacturing Labor</t>
  </si>
  <si>
    <t>Special Tooling &amp; Test Equipment</t>
  </si>
  <si>
    <t>CY 16</t>
  </si>
  <si>
    <t>CY 17</t>
  </si>
  <si>
    <t>CY 18</t>
  </si>
  <si>
    <t xml:space="preserve">     - another Cost Element entry is needed for the Cost Element Rate (i.e., multiplier or divisor)</t>
  </si>
  <si>
    <t>Cost Elements Shown on Worksheet</t>
  </si>
  <si>
    <t># Cost Elements Needed by SPS</t>
  </si>
  <si>
    <t>Total Cost Elements Used by SPS</t>
  </si>
  <si>
    <t>1 each for Base, Rate and Amount</t>
  </si>
  <si>
    <t>Addition operation of previously defined Cost Elements</t>
  </si>
  <si>
    <t>1 for Addition operation to derive Base, 1 for Rate and 1 for Amount</t>
  </si>
  <si>
    <t>1 for Rate and 1 for Amount (Base already derived as Total Engineering Labor)</t>
  </si>
  <si>
    <t>1 for Rate and 1 for Amount (Base already derived as Total Manufacturing Labor)</t>
  </si>
  <si>
    <t>1 for Rate and 1 for Amount (Base already derived as Subtotal Software Engineering Amount)</t>
  </si>
  <si>
    <t>1 for Rate and 1 for Amount (Base already derived as Total Engineering Labor Amount)</t>
  </si>
  <si>
    <t>1 for Rate and 1 for Amount (Base already derived as Total Manufacturing Labor Amount)</t>
  </si>
  <si>
    <t>1 for Rate and 1 for Amount (Base already derived as Fabrication Amount)</t>
  </si>
  <si>
    <t>1 for Addition operation to derive Base (Mfg Hrs), 1 for Rate and 1 for Amount</t>
  </si>
  <si>
    <t>1 for Addition operation to derive Base (Engr Hrs), 1 for Rate and 1 for Amount</t>
  </si>
  <si>
    <t>2. For the subject proposal, Cost Element usage is as follows:</t>
  </si>
  <si>
    <t>1 for Rate and 1 for Amount (Base, same as G&amp;A, already derived for G&amp;A )</t>
  </si>
  <si>
    <t>Pack &amp; Ship</t>
  </si>
  <si>
    <t>1 for Direct Entry Amount</t>
  </si>
  <si>
    <t>1 forAddition operation of previously defined Cost Elements</t>
  </si>
  <si>
    <t>1 for Addition operation of previously defined Cost Elements</t>
  </si>
  <si>
    <t>Raw Material - High $</t>
  </si>
  <si>
    <t>Raw Material - Low $</t>
  </si>
  <si>
    <t>Purchased Parts  - High $</t>
  </si>
  <si>
    <t>Purchased Parts  - Mid $</t>
  </si>
  <si>
    <t>Purchased Parts  - Low $</t>
  </si>
  <si>
    <t>WBS Description</t>
  </si>
  <si>
    <t>1.0</t>
  </si>
  <si>
    <t>ARS Clear/Cod UEWR</t>
  </si>
  <si>
    <t>1.1</t>
  </si>
  <si>
    <t xml:space="preserve">  Clear Radar Design_Development and Sustainment Rev G</t>
  </si>
  <si>
    <t>1.1.1</t>
  </si>
  <si>
    <t xml:space="preserve">    Contractor Development Plant</t>
  </si>
  <si>
    <t>1.1.1.1</t>
  </si>
  <si>
    <t xml:space="preserve">      Prime Mission Product</t>
  </si>
  <si>
    <t>1.1.1.1.1</t>
  </si>
  <si>
    <t xml:space="preserve">        Receiver/Exciter (REX)</t>
  </si>
  <si>
    <t>1.1.1.1.1.1</t>
  </si>
  <si>
    <t xml:space="preserve">          REX Hardware</t>
  </si>
  <si>
    <t>1.1.1.1.1.2</t>
  </si>
  <si>
    <t xml:space="preserve">          REX Software (RES)</t>
  </si>
  <si>
    <t>1.1.1.1.1.3</t>
  </si>
  <si>
    <t xml:space="preserve">          REX Integration_Assembly_Test_Checkout</t>
  </si>
  <si>
    <t>1.1.1.1.2</t>
  </si>
  <si>
    <t xml:space="preserve">        Frequency Time Standard (FTS)</t>
  </si>
  <si>
    <t>1.1.1.1.2.1</t>
  </si>
  <si>
    <t xml:space="preserve">          FTS Hardware</t>
  </si>
  <si>
    <t>1.1.1.1.2.2</t>
  </si>
  <si>
    <t xml:space="preserve">          FTS Integration_Assembly_Test_Checkout</t>
  </si>
  <si>
    <t>1.1.1.1.3</t>
  </si>
  <si>
    <t xml:space="preserve">        Cooling Environmental Monitor (CEM)</t>
  </si>
  <si>
    <t>1.1.1.1.3.1</t>
  </si>
  <si>
    <t xml:space="preserve">          CEM Hardware</t>
  </si>
  <si>
    <t>1.1.1.1.3.2</t>
  </si>
  <si>
    <t xml:space="preserve">          CEM Integration_Assembly_Test_Checkout</t>
  </si>
  <si>
    <t>1.1.1.1.4</t>
  </si>
  <si>
    <t xml:space="preserve">        Receiver Beamformer Network (RBF)</t>
  </si>
  <si>
    <t>1.1.1.1.4.1</t>
  </si>
  <si>
    <t xml:space="preserve">          RBF Hardware</t>
  </si>
  <si>
    <t>1.1.1.1.4.2</t>
  </si>
  <si>
    <t xml:space="preserve">          RBF Integration_Assembly_Test_Checkout</t>
  </si>
  <si>
    <t>1.1.1.1.5</t>
  </si>
  <si>
    <t xml:space="preserve">        Beam Steering Unit (BSU)</t>
  </si>
  <si>
    <t>1.1.1.1.5.1</t>
  </si>
  <si>
    <t xml:space="preserve">          BSU Hardware</t>
  </si>
  <si>
    <t>1.1.1.1.5.2</t>
  </si>
  <si>
    <t xml:space="preserve">          BSU Integration_Assembly_Test_Checkout</t>
  </si>
  <si>
    <t>1.1.1.1.6</t>
  </si>
  <si>
    <t xml:space="preserve">        Signal Processor</t>
  </si>
  <si>
    <t>1.1.1.1.6.1</t>
  </si>
  <si>
    <t xml:space="preserve">          SP Hardware</t>
  </si>
  <si>
    <t>1.1.1.1.6.2</t>
  </si>
  <si>
    <t xml:space="preserve">          SP Software (SPS)</t>
  </si>
  <si>
    <t>1.1.1.1.6.3</t>
  </si>
  <si>
    <t xml:space="preserve">          SP Integration_Assembly_Test_Checkout</t>
  </si>
  <si>
    <t>1.1.1.1.7</t>
  </si>
  <si>
    <t xml:space="preserve">        Data Processor</t>
  </si>
  <si>
    <t>1.1.1.1.7.1</t>
  </si>
  <si>
    <t xml:space="preserve">          DP Hardware</t>
  </si>
  <si>
    <t>1.1.1.1.7.2</t>
  </si>
  <si>
    <t xml:space="preserve">          DP Software</t>
  </si>
  <si>
    <t>1.1.1.1.7.2.1</t>
  </si>
  <si>
    <t xml:space="preserve">            MAS</t>
  </si>
  <si>
    <t>1.1.1.1.7.2.2</t>
  </si>
  <si>
    <t xml:space="preserve">            STS</t>
  </si>
  <si>
    <t>1.1.1.1.7.3</t>
  </si>
  <si>
    <t xml:space="preserve">          DP Integration_Assembly_Test_Checkout</t>
  </si>
  <si>
    <t>1.1.1.1.8</t>
  </si>
  <si>
    <t xml:space="preserve">        Development String Activation/Install</t>
  </si>
  <si>
    <t>1.1.1.2</t>
  </si>
  <si>
    <t xml:space="preserve">      Development String Product Support</t>
  </si>
  <si>
    <t>1.1.2</t>
  </si>
  <si>
    <t xml:space="preserve">    Clear UEWR</t>
  </si>
  <si>
    <t>1.1.2.1</t>
  </si>
  <si>
    <t>1.1.2.1.1</t>
  </si>
  <si>
    <t>1.1.2.1.1.1</t>
  </si>
  <si>
    <t>1.1.2.1.1.2</t>
  </si>
  <si>
    <t>1.1.2.1.1.3</t>
  </si>
  <si>
    <t>1.1.2.1.2</t>
  </si>
  <si>
    <t>1.1.2.1.2.1</t>
  </si>
  <si>
    <t>1.1.2.1.2.2</t>
  </si>
  <si>
    <t>1.1.2.1.3</t>
  </si>
  <si>
    <t>1.1.2.1.3.1</t>
  </si>
  <si>
    <t>1.1.2.1.3.2</t>
  </si>
  <si>
    <t>1.1.2.1.4</t>
  </si>
  <si>
    <t>1.1.2.1.4.1</t>
  </si>
  <si>
    <t>1.1.2.1.4.2</t>
  </si>
  <si>
    <t>1.1.2.1.5</t>
  </si>
  <si>
    <t>1.1.2.1.5.1</t>
  </si>
  <si>
    <t>1.1.2.1.5.2</t>
  </si>
  <si>
    <t>1.1.2.1.6</t>
  </si>
  <si>
    <t>1.1.2.1.6.1</t>
  </si>
  <si>
    <t>1.1.2.1.6.2</t>
  </si>
  <si>
    <t>1.1.2.1.6.3</t>
  </si>
  <si>
    <t>1.1.2.1.7</t>
  </si>
  <si>
    <t>1.1.2.1.7.1</t>
  </si>
  <si>
    <t>1.1.2.1.7.2</t>
  </si>
  <si>
    <t>1.1.2.1.7.2.1</t>
  </si>
  <si>
    <t>1.1.2.1.7.2.2</t>
  </si>
  <si>
    <t>1.1.2.1.7.3</t>
  </si>
  <si>
    <t>1.1.2.1.8</t>
  </si>
  <si>
    <t xml:space="preserve">        Simulator/Tester (ST)</t>
  </si>
  <si>
    <t>1.1.2.1.8.1</t>
  </si>
  <si>
    <t xml:space="preserve">          ST Hardware</t>
  </si>
  <si>
    <t>1.1.2.1.8.2</t>
  </si>
  <si>
    <t xml:space="preserve">          ST Integration_Assembly_Test_Checkout</t>
  </si>
  <si>
    <t>1.1.2.1.9</t>
  </si>
  <si>
    <t xml:space="preserve">        In-plant PME Integration_Assembly_Test_Checkout</t>
  </si>
  <si>
    <t>1.1.2.2</t>
  </si>
  <si>
    <t xml:space="preserve">      Interim Equipment</t>
  </si>
  <si>
    <t>1.1.2.3</t>
  </si>
  <si>
    <t xml:space="preserve">      Common Support Equipment</t>
  </si>
  <si>
    <t>1.1.2.4</t>
  </si>
  <si>
    <t xml:space="preserve">      Peculiar Support Equipment</t>
  </si>
  <si>
    <t>1.1.2.5</t>
  </si>
  <si>
    <t xml:space="preserve">      Spares and Repair Parts</t>
  </si>
  <si>
    <t>1.1.2.6</t>
  </si>
  <si>
    <t xml:space="preserve">      Product Support</t>
  </si>
  <si>
    <t>1.1.2.6.1</t>
  </si>
  <si>
    <t xml:space="preserve">        In-plant Support</t>
  </si>
  <si>
    <t>1.1.2.6.2</t>
  </si>
  <si>
    <t xml:space="preserve">        Post-deployment Sustainment</t>
  </si>
  <si>
    <t>1.1.2.7</t>
  </si>
  <si>
    <t xml:space="preserve">      Site Activation/Install</t>
  </si>
  <si>
    <t>1.1.2.7.1</t>
  </si>
  <si>
    <t xml:space="preserve">        Facility Design Support</t>
  </si>
  <si>
    <t>1.1.3</t>
  </si>
  <si>
    <t xml:space="preserve">    Huntsville Lab Upgrades</t>
  </si>
  <si>
    <t>1.1.3.1</t>
  </si>
  <si>
    <t>1.1.3.1.1</t>
  </si>
  <si>
    <t>1.1.3.1.1.1</t>
  </si>
  <si>
    <t>1.1.3.1.1.2</t>
  </si>
  <si>
    <t>1.1.3.2</t>
  </si>
  <si>
    <t>1.1.3.3</t>
  </si>
  <si>
    <t xml:space="preserve">      Huntsville Lab Product Support</t>
  </si>
  <si>
    <t>1.1.3.4</t>
  </si>
  <si>
    <t>1.1.3.4.1</t>
  </si>
  <si>
    <t xml:space="preserve">        Facility Design</t>
  </si>
  <si>
    <t>1.2</t>
  </si>
  <si>
    <t xml:space="preserve">  Clear Radar Integration and Deployment</t>
  </si>
  <si>
    <t>1.2.1</t>
  </si>
  <si>
    <t>1.2.1.1</t>
  </si>
  <si>
    <t>1.2.1.1.1</t>
  </si>
  <si>
    <t>1.2.1.1.1.1</t>
  </si>
  <si>
    <t>1.2.1.1.1.2</t>
  </si>
  <si>
    <t>1.2.1.1.2</t>
  </si>
  <si>
    <t>1.2.1.1.2.1</t>
  </si>
  <si>
    <t>1.2.1.1.3</t>
  </si>
  <si>
    <t>1.2.1.1.3.1</t>
  </si>
  <si>
    <t>1.2.1.1.4</t>
  </si>
  <si>
    <t>1.2.1.1.4.1</t>
  </si>
  <si>
    <t>1.2.1.1.5</t>
  </si>
  <si>
    <t>1.2.1.1.5.1</t>
  </si>
  <si>
    <t>1.2.1.1.6</t>
  </si>
  <si>
    <t>1.2.1.1.6.1</t>
  </si>
  <si>
    <t>1.2.1.1.6.2</t>
  </si>
  <si>
    <t xml:space="preserve">          SP Software</t>
  </si>
  <si>
    <t>1.2.1.1.7</t>
  </si>
  <si>
    <t>1.2.1.1.7.1</t>
  </si>
  <si>
    <t>1.2.1.1.7.2</t>
  </si>
  <si>
    <t>1.2.1.1.8</t>
  </si>
  <si>
    <t>1.2.1.1.8.1</t>
  </si>
  <si>
    <t>1.2.1.2</t>
  </si>
  <si>
    <t xml:space="preserve">      On-site Activation/Install</t>
  </si>
  <si>
    <t>1.2.1.2.1</t>
  </si>
  <si>
    <t>1.2.1.2.2</t>
  </si>
  <si>
    <t xml:space="preserve">        Facility Construction</t>
  </si>
  <si>
    <t>1.2.1.2.3</t>
  </si>
  <si>
    <t xml:space="preserve">        System Assembly_Installation</t>
  </si>
  <si>
    <t>1.2.1.2.4</t>
  </si>
  <si>
    <t xml:space="preserve">        Facility Deinstallation/Remediation</t>
  </si>
  <si>
    <t>1.2.1.2.5</t>
  </si>
  <si>
    <t xml:space="preserve">        Radar Recalibration/Reconfiguration</t>
  </si>
  <si>
    <t>1.2.1.3</t>
  </si>
  <si>
    <t xml:space="preserve">      On-Site Test and Evaluation</t>
  </si>
  <si>
    <t>1.2.1.4</t>
  </si>
  <si>
    <t>1.2.1.4.1</t>
  </si>
  <si>
    <t xml:space="preserve">        Preoperational Support</t>
  </si>
  <si>
    <t>1.2.2</t>
  </si>
  <si>
    <t>1.2.2.1</t>
  </si>
  <si>
    <t>1.2.2.1.1</t>
  </si>
  <si>
    <t>1.2.2.1.1.1</t>
  </si>
  <si>
    <t>1.2.2.1.1.2</t>
  </si>
  <si>
    <t>1.2.2.2</t>
  </si>
  <si>
    <t>1.2.2.3</t>
  </si>
  <si>
    <t xml:space="preserve">      On Site Activation/Install</t>
  </si>
  <si>
    <t>1.2.2.3.1</t>
  </si>
  <si>
    <t>1.2.2.3.2</t>
  </si>
  <si>
    <t>1.2.2.3.3</t>
  </si>
  <si>
    <t>1.3</t>
  </si>
  <si>
    <t xml:space="preserve">  Signal Processor/Data Processor (SP/DP) Rehost</t>
  </si>
  <si>
    <t>1.3.1</t>
  </si>
  <si>
    <t>1.3.1.1</t>
  </si>
  <si>
    <t xml:space="preserve">      Program Management</t>
  </si>
  <si>
    <t>1.3.1.2</t>
  </si>
  <si>
    <t>1.3.1.2.1</t>
  </si>
  <si>
    <t>1.3.1.2.1.1</t>
  </si>
  <si>
    <t>1.3.1.2.1.2</t>
  </si>
  <si>
    <t>1.3.1.2.1.3</t>
  </si>
  <si>
    <t>1.3.1.2.2</t>
  </si>
  <si>
    <t>1.3.1.2.2.1</t>
  </si>
  <si>
    <t>1.3.1.2.2.2</t>
  </si>
  <si>
    <t>1.3.1.2.2.2.1</t>
  </si>
  <si>
    <t>1.3.1.2.2.2.2</t>
  </si>
  <si>
    <t>1.3.1.2.2.3</t>
  </si>
  <si>
    <t>1.3.1.2.3</t>
  </si>
  <si>
    <t>1.3.1.3</t>
  </si>
  <si>
    <t>1.3.1.4</t>
  </si>
  <si>
    <t>1.3.1.5</t>
  </si>
  <si>
    <t>1.3.1.6</t>
  </si>
  <si>
    <t>1.3.1.7</t>
  </si>
  <si>
    <t xml:space="preserve">      Systems Engineering</t>
  </si>
  <si>
    <t>1.3.1.7.1</t>
  </si>
  <si>
    <t xml:space="preserve">        Specialty Engineering</t>
  </si>
  <si>
    <t>1.3.1.7.2</t>
  </si>
  <si>
    <t xml:space="preserve">        Systems Requirements Allocation</t>
  </si>
  <si>
    <t>1.3.1.7.3</t>
  </si>
  <si>
    <t xml:space="preserve">        Risk Management</t>
  </si>
  <si>
    <t>1.3.1.7.4</t>
  </si>
  <si>
    <t xml:space="preserve">        Safety_Quality_Mission Assurance</t>
  </si>
  <si>
    <t>1.3.1.7.5</t>
  </si>
  <si>
    <t xml:space="preserve">        Configuration Management</t>
  </si>
  <si>
    <t>1.3.1.7.6</t>
  </si>
  <si>
    <t xml:space="preserve">        Information Assurance</t>
  </si>
  <si>
    <t>1.3.1.8</t>
  </si>
  <si>
    <t>1.3.1.8.1</t>
  </si>
  <si>
    <t>1.3.1.9</t>
  </si>
  <si>
    <t xml:space="preserve">      Development String Activation/Install</t>
  </si>
  <si>
    <t>1.3.2</t>
  </si>
  <si>
    <t xml:space="preserve">    CISF</t>
  </si>
  <si>
    <t>1.3.2.1</t>
  </si>
  <si>
    <t>1.3.2.2</t>
  </si>
  <si>
    <t>1.3.2.3</t>
  </si>
  <si>
    <t>1.3.2.4</t>
  </si>
  <si>
    <t>1.3.2.4.1</t>
  </si>
  <si>
    <t xml:space="preserve">        System Assembly_Installation_Test_Checkout</t>
  </si>
  <si>
    <t>1.3.2.5</t>
  </si>
  <si>
    <t>1.3.2.5.1</t>
  </si>
  <si>
    <t>1.4</t>
  </si>
  <si>
    <t xml:space="preserve">  SP/DP Deployment to CISF</t>
  </si>
  <si>
    <t>1.4.1</t>
  </si>
  <si>
    <t>1.4.1.1</t>
  </si>
  <si>
    <t>1.4.1.2</t>
  </si>
  <si>
    <t>1.4.1.2.1</t>
  </si>
  <si>
    <t>1.4.1.2.1.1</t>
  </si>
  <si>
    <t>1.4.1.2.1.2</t>
  </si>
  <si>
    <t>1.4.1.2.2</t>
  </si>
  <si>
    <t>1.4.1.2.2.1</t>
  </si>
  <si>
    <t>1.4.1.2.2.2</t>
  </si>
  <si>
    <t>1.4.1.3</t>
  </si>
  <si>
    <t>1.4.1.4</t>
  </si>
  <si>
    <t>1.4.1.4.1</t>
  </si>
  <si>
    <t>1.4.1.4.2</t>
  </si>
  <si>
    <t>1.4.1.4.3</t>
  </si>
  <si>
    <t>1.4.1.4.4</t>
  </si>
  <si>
    <t>1.4.1.4.5</t>
  </si>
  <si>
    <t>1.4.1.4.6</t>
  </si>
  <si>
    <t>1.4.1.5</t>
  </si>
  <si>
    <t>1.4.1.5.1</t>
  </si>
  <si>
    <t>1.4.1.5.2</t>
  </si>
  <si>
    <t xml:space="preserve">        Post-operational Support</t>
  </si>
  <si>
    <t>1.4.1.6</t>
  </si>
  <si>
    <t>1.4.1.6.1</t>
  </si>
  <si>
    <t>1.5</t>
  </si>
  <si>
    <t xml:space="preserve">  SP/DP Deployment to Beale</t>
  </si>
  <si>
    <t>1.5.1</t>
  </si>
  <si>
    <t xml:space="preserve">    Beale UEWR</t>
  </si>
  <si>
    <t>1.5.1.1</t>
  </si>
  <si>
    <t>1.5.1.2</t>
  </si>
  <si>
    <t>1.5.1.2.1</t>
  </si>
  <si>
    <t>1.5.1.2.1.1</t>
  </si>
  <si>
    <t>1.5.1.2.1.2</t>
  </si>
  <si>
    <t>1.5.1.2.1.3</t>
  </si>
  <si>
    <t>1.5.1.2.2</t>
  </si>
  <si>
    <t>1.5.1.2.2.1</t>
  </si>
  <si>
    <t>1.5.1.2.2.2</t>
  </si>
  <si>
    <t>1.5.1.2.2.3</t>
  </si>
  <si>
    <t>1.5.1.3</t>
  </si>
  <si>
    <t>1.5.1.4</t>
  </si>
  <si>
    <t>1.5.1.5</t>
  </si>
  <si>
    <t>1.5.1.6</t>
  </si>
  <si>
    <t>1.5.1.7</t>
  </si>
  <si>
    <t>1.5.1.7.1</t>
  </si>
  <si>
    <t>1.5.1.7.2</t>
  </si>
  <si>
    <t>1.5.1.7.3</t>
  </si>
  <si>
    <t>1.5.1.7.4</t>
  </si>
  <si>
    <t>1.5.1.7.5</t>
  </si>
  <si>
    <t>1.5.1.7.6</t>
  </si>
  <si>
    <t>1.5.1.8</t>
  </si>
  <si>
    <t>1.5.1.8.1</t>
  </si>
  <si>
    <t>1.5.1.8.2</t>
  </si>
  <si>
    <t>1.5.1.9</t>
  </si>
  <si>
    <t>1.5.1.9.1</t>
  </si>
  <si>
    <t>1.5.1.9.2</t>
  </si>
  <si>
    <t>1.5.1.9.3</t>
  </si>
  <si>
    <t>1.5.1.9.4</t>
  </si>
  <si>
    <t>1.5.1.9.5</t>
  </si>
  <si>
    <t>1.5.1.10</t>
  </si>
  <si>
    <t>1.6</t>
  </si>
  <si>
    <t xml:space="preserve">  Clear Radar Special Studies</t>
  </si>
  <si>
    <t>1.6.1</t>
  </si>
  <si>
    <t>1.7</t>
  </si>
  <si>
    <t xml:space="preserve">  Clear SE/PM</t>
  </si>
  <si>
    <t>1.7.1</t>
  </si>
  <si>
    <t>1.7.1.1</t>
  </si>
  <si>
    <t>1.7.1.2</t>
  </si>
  <si>
    <t>1.7.1.2.1</t>
  </si>
  <si>
    <t>1.7.1.2.2</t>
  </si>
  <si>
    <t>1.7.1.2.3</t>
  </si>
  <si>
    <t>1.7.1.2.4</t>
  </si>
  <si>
    <t>1.7.1.2.5</t>
  </si>
  <si>
    <t>1.7.1.2.6</t>
  </si>
  <si>
    <t>1.8</t>
  </si>
  <si>
    <t xml:space="preserve">  Cod Radar Design and Development CLIN 0013</t>
  </si>
  <si>
    <t>1.8.1</t>
  </si>
  <si>
    <t>1.8.1.1</t>
  </si>
  <si>
    <t>1.8.1.1.1</t>
  </si>
  <si>
    <t>1.8.1.1.1.1</t>
  </si>
  <si>
    <t>1.8.1.1.1.2</t>
  </si>
  <si>
    <t>1.8.1.1.1.3</t>
  </si>
  <si>
    <t>1.8.1.1.2</t>
  </si>
  <si>
    <t>1.8.1.1.2.1</t>
  </si>
  <si>
    <t>1.8.1.1.2.2</t>
  </si>
  <si>
    <t>1.8.1.1.3</t>
  </si>
  <si>
    <t>1.8.1.1.3.1</t>
  </si>
  <si>
    <t>1.8.1.1.3.2</t>
  </si>
  <si>
    <t>1.8.1.1.4</t>
  </si>
  <si>
    <t>1.8.1.1.4.1</t>
  </si>
  <si>
    <t>1.8.1.1.4.2</t>
  </si>
  <si>
    <t>1.8.1.1.5</t>
  </si>
  <si>
    <t>1.8.1.1.5.1</t>
  </si>
  <si>
    <t>1.8.1.1.5.2</t>
  </si>
  <si>
    <t>1.8.1.1.6</t>
  </si>
  <si>
    <t>1.8.1.1.6.1</t>
  </si>
  <si>
    <t>1.8.1.1.6.2</t>
  </si>
  <si>
    <t>1.8.1.1.6.3</t>
  </si>
  <si>
    <t>1.8.1.1.7</t>
  </si>
  <si>
    <t>1.8.1.1.7.1</t>
  </si>
  <si>
    <t>1.8.1.1.7.2</t>
  </si>
  <si>
    <t>1.8.1.1.7.2.1</t>
  </si>
  <si>
    <t>1.8.1.1.7.2.2</t>
  </si>
  <si>
    <t>1.8.1.1.7.3</t>
  </si>
  <si>
    <t>1.8.1.1.8</t>
  </si>
  <si>
    <t>1.8.1.1.8.1</t>
  </si>
  <si>
    <t>1.8.1.1.8.2</t>
  </si>
  <si>
    <t>1.8.1.2</t>
  </si>
  <si>
    <t>1.8.2</t>
  </si>
  <si>
    <t xml:space="preserve">    Cape Cod UEWR</t>
  </si>
  <si>
    <t>1.8.2.1</t>
  </si>
  <si>
    <t>1.8.2.1.1</t>
  </si>
  <si>
    <t>1.8.2.1.1.1</t>
  </si>
  <si>
    <t>1.8.2.1.1.2</t>
  </si>
  <si>
    <t>1.8.2.1.1.3</t>
  </si>
  <si>
    <t>1.8.2.1.2</t>
  </si>
  <si>
    <t>1.8.2.1.2.1</t>
  </si>
  <si>
    <t>1.8.2.1.2.2</t>
  </si>
  <si>
    <t>1.8.2.1.3</t>
  </si>
  <si>
    <t>1.8.2.1.3.1</t>
  </si>
  <si>
    <t>1.8.2.1.3.2</t>
  </si>
  <si>
    <t>1.8.2.1.4</t>
  </si>
  <si>
    <t>1.8.2.1.4.1</t>
  </si>
  <si>
    <t>1.8.2.1.4.2</t>
  </si>
  <si>
    <t>1.8.2.1.5</t>
  </si>
  <si>
    <t>1.8.2.1.5.1</t>
  </si>
  <si>
    <t>1.8.2.1.5.2</t>
  </si>
  <si>
    <t>1.8.2.1.6</t>
  </si>
  <si>
    <t>1.8.2.1.6.1</t>
  </si>
  <si>
    <t>1.8.2.1.6.2</t>
  </si>
  <si>
    <t>1.8.2.1.6.3</t>
  </si>
  <si>
    <t>1.8.2.1.7</t>
  </si>
  <si>
    <t>1.8.2.1.7.1</t>
  </si>
  <si>
    <t>1.8.2.1.7.2</t>
  </si>
  <si>
    <t>1.8.2.1.7.2.1</t>
  </si>
  <si>
    <t>1.8.2.1.7.2.2</t>
  </si>
  <si>
    <t>1.8.2.1.7.3</t>
  </si>
  <si>
    <t>1.8.2.1.8</t>
  </si>
  <si>
    <t>1.8.2.1.8.1</t>
  </si>
  <si>
    <t>1.8.2.1.8.2</t>
  </si>
  <si>
    <t>1.8.2.1.9</t>
  </si>
  <si>
    <t xml:space="preserve">        In-plant System Integration_Assembly_Test_Checkout</t>
  </si>
  <si>
    <t>1.8.2.2</t>
  </si>
  <si>
    <t>1.8.2.3</t>
  </si>
  <si>
    <t>1.8.2.4</t>
  </si>
  <si>
    <t>1.8.2.5</t>
  </si>
  <si>
    <t>1.8.2.6</t>
  </si>
  <si>
    <t>1.8.2.6.1</t>
  </si>
  <si>
    <t>1.9</t>
  </si>
  <si>
    <t xml:space="preserve">  Cod Radar Integration and Deployment</t>
  </si>
  <si>
    <t>1.9.1</t>
  </si>
  <si>
    <t>1.9.1.1</t>
  </si>
  <si>
    <t>1.9.1.1.1</t>
  </si>
  <si>
    <t>1.9.1.1.1.1</t>
  </si>
  <si>
    <t>1.9.1.1.1.2</t>
  </si>
  <si>
    <t xml:space="preserve">          REX Software</t>
  </si>
  <si>
    <t>1.9.1.1.2</t>
  </si>
  <si>
    <t>1.9.1.1.2.1</t>
  </si>
  <si>
    <t>1.9.1.1.3</t>
  </si>
  <si>
    <t>1.9.1.1.3.1</t>
  </si>
  <si>
    <t>1.9.1.1.4</t>
  </si>
  <si>
    <t>1.9.1.1.4.1</t>
  </si>
  <si>
    <t>1.9.1.1.5</t>
  </si>
  <si>
    <t>1.9.1.1.5.1</t>
  </si>
  <si>
    <t>1.9.1.1.6</t>
  </si>
  <si>
    <t>1.9.1.1.6.1</t>
  </si>
  <si>
    <t>1.9.1.1.6.2</t>
  </si>
  <si>
    <t>1.9.1.1.7</t>
  </si>
  <si>
    <t>1.9.1.1.7.1</t>
  </si>
  <si>
    <t>1.9.1.1.7.2</t>
  </si>
  <si>
    <t>1.9.1.1.8</t>
  </si>
  <si>
    <t>1.9.1.1.8.1</t>
  </si>
  <si>
    <t>1.9.1.2</t>
  </si>
  <si>
    <t>1.9.1.2.1</t>
  </si>
  <si>
    <t>1.9.1.3</t>
  </si>
  <si>
    <t>1.9.1.4</t>
  </si>
  <si>
    <t>1.9.1.4.1</t>
  </si>
  <si>
    <t>1.10</t>
  </si>
  <si>
    <t xml:space="preserve">  Cape Cod Radar Facility Modifications</t>
  </si>
  <si>
    <t>1.10.1</t>
  </si>
  <si>
    <t>1.10.1.1</t>
  </si>
  <si>
    <t xml:space="preserve">      Facility Design</t>
  </si>
  <si>
    <t>1.10.1.2</t>
  </si>
  <si>
    <t xml:space="preserve">      Facility Construction</t>
  </si>
  <si>
    <t>1.10.1.3</t>
  </si>
  <si>
    <t xml:space="preserve">      Facility Deinstallation/Remediation</t>
  </si>
  <si>
    <t>1.10.1.4</t>
  </si>
  <si>
    <t xml:space="preserve">      Radar Recalibration/Reconfiguration</t>
  </si>
  <si>
    <t>1.11</t>
  </si>
  <si>
    <t xml:space="preserve">  Radar Sustainment</t>
  </si>
  <si>
    <t>1.11.1</t>
  </si>
  <si>
    <t>1.11.1.1</t>
  </si>
  <si>
    <t>1.11.1.1.1</t>
  </si>
  <si>
    <t xml:space="preserve">        Post-Deployment Sustainment</t>
  </si>
  <si>
    <t>1.11.2</t>
  </si>
  <si>
    <t>1.11.2.1</t>
  </si>
  <si>
    <t>1.11.2.1.1</t>
  </si>
  <si>
    <t xml:space="preserve">        Post-Deployment Sutainment</t>
  </si>
  <si>
    <t>1.12</t>
  </si>
  <si>
    <t xml:space="preserve">  Cape Cod Long Lead Items</t>
  </si>
  <si>
    <t>1.12.1</t>
  </si>
  <si>
    <t>1.12.1.1</t>
  </si>
  <si>
    <t>1.12.1.2</t>
  </si>
  <si>
    <t>1.12.1.3</t>
  </si>
  <si>
    <t>1.12.1.4</t>
  </si>
  <si>
    <t>1.12.1.5</t>
  </si>
  <si>
    <t>1.13</t>
  </si>
  <si>
    <t xml:space="preserve">  Cape Cod Radar Special Studies</t>
  </si>
  <si>
    <t>1.13.1</t>
  </si>
  <si>
    <t>1.14</t>
  </si>
  <si>
    <t xml:space="preserve">  Cape Cod SE/PM</t>
  </si>
  <si>
    <t>1.14.1</t>
  </si>
  <si>
    <t>1.14.1.1</t>
  </si>
  <si>
    <t>1.14.1.2</t>
  </si>
  <si>
    <t>1.14.1.2.1</t>
  </si>
  <si>
    <t>1.14.1.2.2</t>
  </si>
  <si>
    <t>1.14.1.2.3</t>
  </si>
  <si>
    <t>1.14.1.2.4</t>
  </si>
  <si>
    <t>1.14.1.2.5</t>
  </si>
  <si>
    <t>1.14.1.2.6</t>
  </si>
  <si>
    <t>WBS Items</t>
  </si>
  <si>
    <t>WBS Item Count</t>
  </si>
  <si>
    <t>XYZ Corp ARS Proposal - WBS Items Limited to 4th Level (SPS Small Business Version Example)</t>
  </si>
  <si>
    <t>XYZ Corp ARS Proposal - All WBS Items (SPS Large Business Version Example)</t>
  </si>
  <si>
    <t>XYZ Corp ARS Proposal - All SOW Items (SPS Large Business Version Example)</t>
  </si>
  <si>
    <t>SOW Items</t>
  </si>
  <si>
    <t>SOW Description</t>
  </si>
  <si>
    <t>SOW Item Count</t>
  </si>
  <si>
    <t>3.</t>
  </si>
  <si>
    <t>Requirements</t>
  </si>
  <si>
    <t>3.1</t>
  </si>
  <si>
    <t xml:space="preserve">   Program Management</t>
  </si>
  <si>
    <t>3.1.1</t>
  </si>
  <si>
    <t xml:space="preserve">    Integrated Product and Process Developemnt (IPPD)</t>
  </si>
  <si>
    <t>3.1.1.1</t>
  </si>
  <si>
    <t xml:space="preserve">      Technical Interchange Meeting (TIM)</t>
  </si>
  <si>
    <t>3.1.2</t>
  </si>
  <si>
    <t xml:space="preserve">    Program Management Reviews</t>
  </si>
  <si>
    <t>3.1.3</t>
  </si>
  <si>
    <t xml:space="preserve">    Business Operations</t>
  </si>
  <si>
    <t>3.1.3.1</t>
  </si>
  <si>
    <t xml:space="preserve">      Integrated Baseline Reviews (IBR)</t>
  </si>
  <si>
    <t>3.1.3.2</t>
  </si>
  <si>
    <t xml:space="preserve">      Integrated Master Schedule (IMS)</t>
  </si>
  <si>
    <t>3.1.3.3</t>
  </si>
  <si>
    <t xml:space="preserve">      Joint Master Schedule(JMS)</t>
  </si>
  <si>
    <t>3.1.4</t>
  </si>
  <si>
    <t xml:space="preserve">    Security</t>
  </si>
  <si>
    <t>3.1.4.1</t>
  </si>
  <si>
    <t xml:space="preserve">      Information Security</t>
  </si>
  <si>
    <t>3.1.4.2</t>
  </si>
  <si>
    <t xml:space="preserve">      Program Protection</t>
  </si>
  <si>
    <t>3.1.4.3</t>
  </si>
  <si>
    <t xml:space="preserve">      Supply Chain Risk Management</t>
  </si>
  <si>
    <t>3.1.5</t>
  </si>
  <si>
    <t xml:space="preserve">    Small Business</t>
  </si>
  <si>
    <t>3.2</t>
  </si>
  <si>
    <t xml:space="preserve">  Systems  Engineering</t>
  </si>
  <si>
    <t>3.2.1</t>
  </si>
  <si>
    <t xml:space="preserve">     Specialty Engineering</t>
  </si>
  <si>
    <t>3.2.2</t>
  </si>
  <si>
    <t xml:space="preserve">    MDA Sensors System Requirements Allocation/Management</t>
  </si>
  <si>
    <t>3.2.2.1</t>
  </si>
  <si>
    <t xml:space="preserve">      Interface Definition for UEWR</t>
  </si>
  <si>
    <t>3.2.3</t>
  </si>
  <si>
    <t xml:space="preserve">    Risk Management</t>
  </si>
  <si>
    <t>3.2.4</t>
  </si>
  <si>
    <t xml:space="preserve">    Safety - Quality and Mission Assurance (SQMA)</t>
  </si>
  <si>
    <t>3.2.4.1</t>
  </si>
  <si>
    <t xml:space="preserve">      Safety</t>
  </si>
  <si>
    <t>3.2.4.2</t>
  </si>
  <si>
    <t xml:space="preserve">      Quality Assurance</t>
  </si>
  <si>
    <t>3.2.4.2.1</t>
  </si>
  <si>
    <t xml:space="preserve">        Quality Conformance Inspection Data</t>
  </si>
  <si>
    <t>3.2.4.2.2</t>
  </si>
  <si>
    <t xml:space="preserve">        Quality Assurance Provisions (QAP)</t>
  </si>
  <si>
    <t>3.2.4.2.3</t>
  </si>
  <si>
    <t xml:space="preserve">        PMP Management Structure/Counterfeit Parts Control</t>
  </si>
  <si>
    <t>3.2.4.2.4</t>
  </si>
  <si>
    <t xml:space="preserve">        Foreign Object Elimination (FOE)</t>
  </si>
  <si>
    <t>3.2.5</t>
  </si>
  <si>
    <t xml:space="preserve">    Configuration Management (CM)/Data Management</t>
  </si>
  <si>
    <t>3.2.5.1</t>
  </si>
  <si>
    <t xml:space="preserve">      Configuration Management (CM)</t>
  </si>
  <si>
    <t>3.2.5.2</t>
  </si>
  <si>
    <t xml:space="preserve">      Configuration Reviews - Verification and Audits</t>
  </si>
  <si>
    <t>3.2.5.3</t>
  </si>
  <si>
    <t xml:space="preserve">      Data Management</t>
  </si>
  <si>
    <t>3.2.6</t>
  </si>
  <si>
    <t xml:space="preserve">    Information Assurance (IA)</t>
  </si>
  <si>
    <t>3.3</t>
  </si>
  <si>
    <t xml:space="preserve">  Radar Software/Hardware Development</t>
  </si>
  <si>
    <t>3.3.1</t>
  </si>
  <si>
    <t xml:space="preserve">     Radar Software</t>
  </si>
  <si>
    <t>3.3.1.1</t>
  </si>
  <si>
    <t xml:space="preserve">      Signal Processor /Data Processor (SP/DP) Rehost Effort</t>
  </si>
  <si>
    <t>3.3.1.2</t>
  </si>
  <si>
    <t xml:space="preserve">      Clear UEWR software upgrade</t>
  </si>
  <si>
    <t>3.3.1.3</t>
  </si>
  <si>
    <t xml:space="preserve">      Version Content Notice (VCN) Synchronization Update</t>
  </si>
  <si>
    <t>3.3.2</t>
  </si>
  <si>
    <t xml:space="preserve">    Radar Hardware</t>
  </si>
  <si>
    <t>3.3.2.1</t>
  </si>
  <si>
    <t xml:space="preserve">      Obsolescence Redesign</t>
  </si>
  <si>
    <t>3.3.2.2</t>
  </si>
  <si>
    <t xml:space="preserve">      Signal Processor/Data Processor (SP/DP)</t>
  </si>
  <si>
    <t>3.3.2.3</t>
  </si>
  <si>
    <t xml:space="preserve">      Prime Mission Equipment (PME)/PME Site Spares/PME Replenishment Spares</t>
  </si>
  <si>
    <t>3.3.2.4</t>
  </si>
  <si>
    <t>3.3.2.5</t>
  </si>
  <si>
    <t xml:space="preserve">      Peculiar &amp; Common Support Equipment</t>
  </si>
  <si>
    <t>3.3.2.6</t>
  </si>
  <si>
    <t xml:space="preserve">      PME Development String</t>
  </si>
  <si>
    <t>3.3.2.7</t>
  </si>
  <si>
    <t xml:space="preserve">      Huntsville Laboratory</t>
  </si>
  <si>
    <t>3.4</t>
  </si>
  <si>
    <t xml:space="preserve">  Test</t>
  </si>
  <si>
    <t>3.4.1</t>
  </si>
  <si>
    <t xml:space="preserve">    Baseline Testing and Interim Operational Acceptance</t>
  </si>
  <si>
    <t>3.4.2</t>
  </si>
  <si>
    <t xml:space="preserve">    Development Testing (DT)</t>
  </si>
  <si>
    <t>3.4.3</t>
  </si>
  <si>
    <t xml:space="preserve">    Test / Shipment Readiness Reviews (TRR/SRR)</t>
  </si>
  <si>
    <t>3.4.4</t>
  </si>
  <si>
    <t xml:space="preserve">    Support to Operational Test (Supt to Force Devl Eval (FDE) and Trial Period</t>
  </si>
  <si>
    <t>3.5</t>
  </si>
  <si>
    <t xml:space="preserve">  Studies and Analyses Option (Level of Effort)</t>
  </si>
  <si>
    <t>3.6</t>
  </si>
  <si>
    <t xml:space="preserve">  Facility Design &amp; Construction/Sustainment</t>
  </si>
  <si>
    <t>3.6.1</t>
  </si>
  <si>
    <t xml:space="preserve">    Facilities Design</t>
  </si>
  <si>
    <t>3.6.1.1</t>
  </si>
  <si>
    <t xml:space="preserve">      Beale Facilities Design and Construction</t>
  </si>
  <si>
    <t>3.6.1.2</t>
  </si>
  <si>
    <t xml:space="preserve">      Clear Facilities Design</t>
  </si>
  <si>
    <t>3.6.1.3</t>
  </si>
  <si>
    <t xml:space="preserve">      Clear Site Construction</t>
  </si>
  <si>
    <t>3.6.2</t>
  </si>
  <si>
    <t xml:space="preserve">    Post Operational Activities</t>
  </si>
  <si>
    <t>3.6.3</t>
  </si>
  <si>
    <t xml:space="preserve">    Integrated Logistic Support (ILS)</t>
  </si>
  <si>
    <t>3.6.3.1</t>
  </si>
  <si>
    <t xml:space="preserve">      Technical Publications</t>
  </si>
  <si>
    <t>3.6.3.2</t>
  </si>
  <si>
    <t xml:space="preserve">      Training</t>
  </si>
  <si>
    <t>3.6.3.3</t>
  </si>
  <si>
    <t xml:space="preserve">      Government Property and Item Unique Identification (IUID)</t>
  </si>
  <si>
    <t>3.6.3.4</t>
  </si>
  <si>
    <t xml:space="preserve">      Logistics Data Product (LDP)</t>
  </si>
  <si>
    <t>3.6.3.5</t>
  </si>
  <si>
    <t xml:space="preserve">      Provisioning/Supply Support Planning</t>
  </si>
  <si>
    <t>3.6.3.6</t>
  </si>
  <si>
    <t xml:space="preserve">      Packaging - Handling - Storage and Transportation (PHS&amp;T)</t>
  </si>
  <si>
    <t>3.6.4</t>
  </si>
  <si>
    <t xml:space="preserve">    Contractor Logistics Support</t>
  </si>
  <si>
    <t>4.</t>
  </si>
  <si>
    <t>Cape Cod Long Lead Option</t>
  </si>
  <si>
    <t>5.</t>
  </si>
  <si>
    <t>Cape Cod Option</t>
  </si>
  <si>
    <t>5.1</t>
  </si>
  <si>
    <t xml:space="preserve">  Program Management</t>
  </si>
  <si>
    <t>5.1.1</t>
  </si>
  <si>
    <t xml:space="preserve">    Integrated Product and Process Development (IPPD)</t>
  </si>
  <si>
    <t>5.1.1.1</t>
  </si>
  <si>
    <t>5.1.2</t>
  </si>
  <si>
    <t>5.1.3</t>
  </si>
  <si>
    <t>5.1.3.1</t>
  </si>
  <si>
    <t>5.1.3.2</t>
  </si>
  <si>
    <t>5.1.3.3</t>
  </si>
  <si>
    <t xml:space="preserve">      Joint Master Schedule (JMS)</t>
  </si>
  <si>
    <t>5.1.4</t>
  </si>
  <si>
    <t>5.1.4.1</t>
  </si>
  <si>
    <t>5.1.4.2</t>
  </si>
  <si>
    <t>5.1.4.3</t>
  </si>
  <si>
    <t>5.1.5</t>
  </si>
  <si>
    <t>5.2</t>
  </si>
  <si>
    <t xml:space="preserve">  Systems Engineering</t>
  </si>
  <si>
    <t>5.2.1</t>
  </si>
  <si>
    <t xml:space="preserve">    Specialty Engineering</t>
  </si>
  <si>
    <t>5.2.2</t>
  </si>
  <si>
    <t>5.2.2.1</t>
  </si>
  <si>
    <t>5.2.3</t>
  </si>
  <si>
    <t>5.2.4</t>
  </si>
  <si>
    <t xml:space="preserve">    Safety - Quality - and Mission Assurance (SQMA)</t>
  </si>
  <si>
    <t>5.2.4.1</t>
  </si>
  <si>
    <t>5.2.4.2</t>
  </si>
  <si>
    <t xml:space="preserve">      Quality Assurance (QA)</t>
  </si>
  <si>
    <t>5.2.4.2.1</t>
  </si>
  <si>
    <t>5.2.4.2.2</t>
  </si>
  <si>
    <t>5.2.4.2.3</t>
  </si>
  <si>
    <t>5.2.4.2.4</t>
  </si>
  <si>
    <t>5.2.5</t>
  </si>
  <si>
    <t xml:space="preserve">    Configuration Management (CM)/Data Management (DM)</t>
  </si>
  <si>
    <t>5.2.5.1</t>
  </si>
  <si>
    <t xml:space="preserve">      Configuration Management</t>
  </si>
  <si>
    <t>5.2.5.2</t>
  </si>
  <si>
    <t>5.2.5.3</t>
  </si>
  <si>
    <t>5.2.6</t>
  </si>
  <si>
    <t>5.3</t>
  </si>
  <si>
    <t>5.3.1</t>
  </si>
  <si>
    <t xml:space="preserve">    Radar Software</t>
  </si>
  <si>
    <t>5.3.2</t>
  </si>
  <si>
    <t>5.3.2.1</t>
  </si>
  <si>
    <t>5.3.2.2</t>
  </si>
  <si>
    <t>5.3.2.3</t>
  </si>
  <si>
    <t>5.3.2.4</t>
  </si>
  <si>
    <t>5.3.2.5</t>
  </si>
  <si>
    <t>5.4</t>
  </si>
  <si>
    <t>5.4.1</t>
  </si>
  <si>
    <t>5.4.2</t>
  </si>
  <si>
    <t>5.4.3</t>
  </si>
  <si>
    <t xml:space="preserve">    Test / Shipping Readiness Reviews (TRR/SRR)</t>
  </si>
  <si>
    <t>5.4.4</t>
  </si>
  <si>
    <t>5.5</t>
  </si>
  <si>
    <t xml:space="preserve">  Studies and Analyses Option</t>
  </si>
  <si>
    <t>5.6</t>
  </si>
  <si>
    <t xml:space="preserve">  Cape Cod Facilities</t>
  </si>
  <si>
    <t>5.6.1</t>
  </si>
  <si>
    <t>5.6.2</t>
  </si>
  <si>
    <t xml:space="preserve">    Cape Cod Site Construction</t>
  </si>
  <si>
    <t>5.6.3</t>
  </si>
  <si>
    <t>5.7</t>
  </si>
  <si>
    <t xml:space="preserve">  Integrated Logistic Support (ILS)</t>
  </si>
  <si>
    <t>5.7.1</t>
  </si>
  <si>
    <t xml:space="preserve">    Technical Publications</t>
  </si>
  <si>
    <t>5.7.2</t>
  </si>
  <si>
    <t xml:space="preserve">    Training</t>
  </si>
  <si>
    <t>5.7.3</t>
  </si>
  <si>
    <t xml:space="preserve">    Government Property and Item Unique Identification (IUID)</t>
  </si>
  <si>
    <t>5.7.4</t>
  </si>
  <si>
    <t xml:space="preserve">    Logistics Data Products (LDP)</t>
  </si>
  <si>
    <t>5.7.5</t>
  </si>
  <si>
    <t xml:space="preserve">    Provisioning/Supply Support Planning</t>
  </si>
  <si>
    <t>5.7.6</t>
  </si>
  <si>
    <t xml:space="preserve">    Packaging - Handling - Storage and Transportation (PHS&amp;T)</t>
  </si>
  <si>
    <t>5.8</t>
  </si>
  <si>
    <t xml:space="preserve">  Contractor Logistics Support</t>
  </si>
  <si>
    <t>5.8.1</t>
  </si>
  <si>
    <t xml:space="preserve">    Transfer of Development String</t>
  </si>
  <si>
    <t>XYZ Corp ARS Proposal - SOW Items Limited to 3rd Level (SPS Small Business Version Example)</t>
  </si>
  <si>
    <t>Design Engineering</t>
  </si>
  <si>
    <t>General Engineering</t>
  </si>
  <si>
    <t>Software Engineering</t>
  </si>
  <si>
    <t>Systems Engineering</t>
  </si>
  <si>
    <t>Test Engineering</t>
  </si>
  <si>
    <t>Site Engineering</t>
  </si>
  <si>
    <t>Program Management</t>
  </si>
  <si>
    <t xml:space="preserve">     - one Cost Element entry is needed for the Cost Element Base, unless already derived/already available for use in the multiplication/division operation</t>
  </si>
  <si>
    <t>1. For purposes of defining a Cost Elements for SPS purposes, two or three separate entries will be required in a proposal's Cost Element Table, if either multiplication or division are used in the  proposal's Logic Table</t>
  </si>
  <si>
    <t>1 for Rate and 1 for Amount (Base already derived as Total Cost Less Cost of Money)</t>
  </si>
  <si>
    <t>1 for Rate, 1 for Amount, 1 for Base (Base = sum of Raw Material and Purchased Parts Amounts)</t>
  </si>
  <si>
    <t>Outside Services</t>
  </si>
  <si>
    <t xml:space="preserve">     - and another Cost Element entry is needed for the Amount</t>
  </si>
  <si>
    <t>WBS Item Small Business Limitation Example</t>
  </si>
  <si>
    <t>SOW Item Small Business Limitation Example</t>
  </si>
  <si>
    <t>Example of 90 Cost Element Proposal Using ANSI TDS 805/SPS Conventions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</si>
</sst>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49" fontId="0" fillId="0" borderId="0" xfId="0" applyNumberFormat="1" applyBorder="1"/>
    <xf numFmtId="49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65" fontId="0" fillId="0" borderId="2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4" fontId="0" fillId="0" borderId="0" xfId="0" applyNumberFormat="1"/>
    <xf numFmtId="164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5" fontId="0" fillId="0" borderId="0" xfId="0" applyNumberFormat="1" applyFont="1"/>
    <xf numFmtId="165" fontId="0" fillId="0" borderId="2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16.7109375" defaultRowHeight="15" x14ac:dyDescent="0.25"/>
  <cols>
    <col min="1" max="1" width="32.7109375" customWidth="1"/>
    <col min="2" max="2" width="1.7109375" customWidth="1"/>
    <col min="3" max="3" width="15.42578125" style="5" bestFit="1" customWidth="1"/>
    <col min="4" max="4" width="16.7109375" style="25"/>
    <col min="6" max="6" width="1.7109375" customWidth="1"/>
    <col min="10" max="10" width="1.7109375" customWidth="1"/>
    <col min="14" max="14" width="1.7109375" customWidth="1"/>
  </cols>
  <sheetData>
    <row r="1" spans="1:17" ht="15" customHeight="1" x14ac:dyDescent="0.25">
      <c r="B1" s="1"/>
      <c r="C1" s="4"/>
      <c r="E1" s="1"/>
      <c r="F1" s="1"/>
    </row>
    <row r="2" spans="1:17" x14ac:dyDescent="0.25">
      <c r="A2" s="2" t="s">
        <v>759</v>
      </c>
      <c r="B2" s="1"/>
      <c r="E2" s="1"/>
      <c r="F2" s="1"/>
    </row>
    <row r="3" spans="1:17" x14ac:dyDescent="0.25">
      <c r="A3" s="3"/>
    </row>
    <row r="4" spans="1:17" x14ac:dyDescent="0.25">
      <c r="A4" s="3"/>
      <c r="B4" s="1"/>
      <c r="C4" s="6"/>
      <c r="D4" s="7" t="s">
        <v>43</v>
      </c>
      <c r="E4" s="8"/>
      <c r="F4" s="1"/>
      <c r="G4" s="6"/>
      <c r="H4" s="7" t="s">
        <v>44</v>
      </c>
      <c r="I4" s="8"/>
      <c r="K4" s="6"/>
      <c r="L4" s="7" t="s">
        <v>45</v>
      </c>
      <c r="M4" s="8"/>
      <c r="O4" s="6"/>
      <c r="P4" s="7" t="s">
        <v>38</v>
      </c>
      <c r="Q4" s="8"/>
    </row>
    <row r="5" spans="1:17" x14ac:dyDescent="0.25">
      <c r="A5" s="9" t="s">
        <v>0</v>
      </c>
      <c r="B5" s="1"/>
      <c r="C5" s="10" t="s">
        <v>1</v>
      </c>
      <c r="D5" s="11" t="s">
        <v>2</v>
      </c>
      <c r="E5" s="12" t="s">
        <v>3</v>
      </c>
      <c r="F5" s="1"/>
      <c r="G5" s="10" t="s">
        <v>1</v>
      </c>
      <c r="H5" s="11" t="s">
        <v>2</v>
      </c>
      <c r="I5" s="12" t="s">
        <v>3</v>
      </c>
      <c r="K5" s="10" t="s">
        <v>1</v>
      </c>
      <c r="L5" s="11" t="s">
        <v>2</v>
      </c>
      <c r="M5" s="12" t="s">
        <v>3</v>
      </c>
      <c r="O5" s="10" t="s">
        <v>1</v>
      </c>
      <c r="P5" s="11" t="s">
        <v>2</v>
      </c>
      <c r="Q5" s="12" t="s">
        <v>3</v>
      </c>
    </row>
    <row r="6" spans="1:17" s="1" customFormat="1" x14ac:dyDescent="0.25">
      <c r="A6" s="14"/>
      <c r="C6" s="15"/>
      <c r="D6" s="2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1" customFormat="1" x14ac:dyDescent="0.25">
      <c r="A7" s="14" t="s">
        <v>67</v>
      </c>
      <c r="C7" s="18">
        <v>111100</v>
      </c>
      <c r="D7" s="27">
        <v>1</v>
      </c>
      <c r="E7" s="19">
        <f>ROUND(C7*D7,0)</f>
        <v>111100</v>
      </c>
      <c r="F7" s="20"/>
      <c r="G7" s="18">
        <v>112200</v>
      </c>
      <c r="H7" s="27">
        <v>1</v>
      </c>
      <c r="I7" s="19">
        <f>ROUND(G7*H7,0)</f>
        <v>112200</v>
      </c>
      <c r="J7" s="20"/>
      <c r="K7" s="18">
        <v>113300</v>
      </c>
      <c r="L7" s="27">
        <v>1</v>
      </c>
      <c r="M7" s="19">
        <f>ROUND(K7*L7,0)</f>
        <v>113300</v>
      </c>
      <c r="N7" s="20"/>
      <c r="O7" s="18">
        <f t="shared" ref="O7:O8" si="0">C7+G7+K7</f>
        <v>336600</v>
      </c>
      <c r="P7" s="25">
        <f t="shared" ref="P7:P8" si="1">IF(O7= 0,0,ROUND(Q7/O7,5))</f>
        <v>1</v>
      </c>
      <c r="Q7" s="29">
        <f t="shared" ref="Q7:Q8" si="2">E7+I7+M7</f>
        <v>336600</v>
      </c>
    </row>
    <row r="8" spans="1:17" s="1" customFormat="1" x14ac:dyDescent="0.25">
      <c r="A8" s="14" t="s">
        <v>68</v>
      </c>
      <c r="C8" s="18">
        <v>11400</v>
      </c>
      <c r="D8" s="27">
        <v>1</v>
      </c>
      <c r="E8" s="19">
        <f>ROUND(C8*D8,0)</f>
        <v>11400</v>
      </c>
      <c r="F8" s="20"/>
      <c r="G8" s="18">
        <v>11500</v>
      </c>
      <c r="H8" s="27">
        <v>1</v>
      </c>
      <c r="I8" s="19">
        <f>ROUND(G8*H8,0)</f>
        <v>11500</v>
      </c>
      <c r="J8" s="20"/>
      <c r="K8" s="18">
        <v>11600</v>
      </c>
      <c r="L8" s="27">
        <v>1</v>
      </c>
      <c r="M8" s="19">
        <f>ROUND(K8*L8,0)</f>
        <v>11600</v>
      </c>
      <c r="N8" s="20"/>
      <c r="O8" s="18">
        <f t="shared" si="0"/>
        <v>34500</v>
      </c>
      <c r="P8" s="25">
        <f t="shared" si="1"/>
        <v>1</v>
      </c>
      <c r="Q8" s="29">
        <f t="shared" si="2"/>
        <v>34500</v>
      </c>
    </row>
    <row r="9" spans="1:17" s="1" customFormat="1" x14ac:dyDescent="0.25">
      <c r="A9" s="14" t="s">
        <v>14</v>
      </c>
      <c r="C9" s="18"/>
      <c r="D9" s="27"/>
      <c r="E9" s="21">
        <f>SUM(E7:E8)</f>
        <v>122500</v>
      </c>
      <c r="F9" s="20"/>
      <c r="G9" s="18"/>
      <c r="H9" s="27"/>
      <c r="I9" s="21">
        <f>SUM(I7:I8)</f>
        <v>123700</v>
      </c>
      <c r="J9" s="20"/>
      <c r="K9" s="18"/>
      <c r="L9" s="27"/>
      <c r="M9" s="21">
        <f>SUM(M7:M8)</f>
        <v>124900</v>
      </c>
      <c r="N9" s="20"/>
      <c r="O9" s="18"/>
      <c r="P9" s="25"/>
      <c r="Q9" s="30">
        <f>E9+I9+M9</f>
        <v>371100</v>
      </c>
    </row>
    <row r="10" spans="1:17" s="1" customFormat="1" x14ac:dyDescent="0.25">
      <c r="A10" s="14"/>
      <c r="C10" s="18"/>
      <c r="D10" s="27"/>
      <c r="E10" s="19"/>
      <c r="F10" s="20"/>
      <c r="G10" s="18"/>
      <c r="H10" s="27"/>
      <c r="I10" s="19"/>
      <c r="J10" s="20"/>
      <c r="K10" s="18"/>
      <c r="L10" s="27"/>
      <c r="M10" s="19"/>
      <c r="N10" s="20"/>
      <c r="O10" s="20"/>
      <c r="P10" s="20"/>
      <c r="Q10" s="17"/>
    </row>
    <row r="11" spans="1:17" s="1" customFormat="1" x14ac:dyDescent="0.25">
      <c r="A11" s="3" t="s">
        <v>69</v>
      </c>
      <c r="C11" s="18">
        <v>111000</v>
      </c>
      <c r="D11" s="27">
        <v>1</v>
      </c>
      <c r="E11" s="19">
        <f>ROUND(C11*D11,0)</f>
        <v>111000</v>
      </c>
      <c r="F11" s="20"/>
      <c r="G11" s="18">
        <v>112000</v>
      </c>
      <c r="H11" s="27">
        <v>1</v>
      </c>
      <c r="I11" s="19">
        <f>ROUND(G11*H11,0)</f>
        <v>112000</v>
      </c>
      <c r="J11" s="20"/>
      <c r="K11" s="18">
        <v>113000</v>
      </c>
      <c r="L11" s="27">
        <v>1</v>
      </c>
      <c r="M11" s="19">
        <f>ROUND(K11*L11,0)</f>
        <v>113000</v>
      </c>
      <c r="N11" s="20"/>
      <c r="O11" s="18">
        <f t="shared" ref="O11:O13" si="3">C11+G11+K11</f>
        <v>336000</v>
      </c>
      <c r="P11" s="25">
        <f t="shared" ref="P11:P13" si="4">IF(O11= 0,0,ROUND(Q11/O11,5))</f>
        <v>1</v>
      </c>
      <c r="Q11" s="29">
        <f t="shared" ref="Q11:Q13" si="5">E11+I11+M11</f>
        <v>336000</v>
      </c>
    </row>
    <row r="12" spans="1:17" s="1" customFormat="1" x14ac:dyDescent="0.25">
      <c r="A12" s="3" t="s">
        <v>70</v>
      </c>
      <c r="C12" s="18">
        <v>114000</v>
      </c>
      <c r="D12" s="27">
        <v>1</v>
      </c>
      <c r="E12" s="19">
        <f>ROUND(C12*D12,0)</f>
        <v>114000</v>
      </c>
      <c r="F12" s="20"/>
      <c r="G12" s="18">
        <v>115000</v>
      </c>
      <c r="H12" s="27">
        <v>1</v>
      </c>
      <c r="I12" s="19">
        <f>ROUND(G12*H12,0)</f>
        <v>115000</v>
      </c>
      <c r="J12" s="20"/>
      <c r="K12" s="18">
        <v>116000</v>
      </c>
      <c r="L12" s="27">
        <v>1</v>
      </c>
      <c r="M12" s="19">
        <f>ROUND(K12*L12,0)</f>
        <v>116000</v>
      </c>
      <c r="N12" s="20"/>
      <c r="O12" s="18">
        <f t="shared" si="3"/>
        <v>345000</v>
      </c>
      <c r="P12" s="25">
        <f t="shared" si="4"/>
        <v>1</v>
      </c>
      <c r="Q12" s="29">
        <f t="shared" si="5"/>
        <v>345000</v>
      </c>
    </row>
    <row r="13" spans="1:17" s="1" customFormat="1" x14ac:dyDescent="0.25">
      <c r="A13" s="3" t="s">
        <v>71</v>
      </c>
      <c r="C13" s="18">
        <v>117000</v>
      </c>
      <c r="D13" s="27">
        <v>1</v>
      </c>
      <c r="E13" s="19">
        <f>ROUND(C13*D13,0)</f>
        <v>117000</v>
      </c>
      <c r="F13" s="20"/>
      <c r="G13" s="18">
        <v>118000</v>
      </c>
      <c r="H13" s="27">
        <v>1</v>
      </c>
      <c r="I13" s="19">
        <f>ROUND(G13*H13,0)</f>
        <v>118000</v>
      </c>
      <c r="J13" s="20"/>
      <c r="K13" s="18">
        <v>119000</v>
      </c>
      <c r="L13" s="27">
        <v>1</v>
      </c>
      <c r="M13" s="19">
        <f>ROUND(K13*L13,0)</f>
        <v>119000</v>
      </c>
      <c r="N13" s="20"/>
      <c r="O13" s="18">
        <f t="shared" si="3"/>
        <v>354000</v>
      </c>
      <c r="P13" s="25">
        <f t="shared" si="4"/>
        <v>1</v>
      </c>
      <c r="Q13" s="29">
        <f t="shared" si="5"/>
        <v>354000</v>
      </c>
    </row>
    <row r="14" spans="1:17" s="1" customFormat="1" x14ac:dyDescent="0.25">
      <c r="A14" s="3" t="s">
        <v>13</v>
      </c>
      <c r="C14" s="18"/>
      <c r="D14" s="27"/>
      <c r="E14" s="21">
        <f>SUM(E11:E13)</f>
        <v>342000</v>
      </c>
      <c r="F14" s="20"/>
      <c r="G14" s="18"/>
      <c r="H14" s="27"/>
      <c r="I14" s="21">
        <f>SUM(I11:I13)</f>
        <v>345000</v>
      </c>
      <c r="J14" s="20"/>
      <c r="K14" s="18"/>
      <c r="L14" s="27"/>
      <c r="M14" s="21">
        <f>SUM(M11:M13)</f>
        <v>348000</v>
      </c>
      <c r="N14" s="20"/>
      <c r="O14" s="20"/>
      <c r="P14" s="20"/>
      <c r="Q14" s="30">
        <f>E14+I14+M14</f>
        <v>1035000</v>
      </c>
    </row>
    <row r="15" spans="1:17" s="1" customFormat="1" x14ac:dyDescent="0.25">
      <c r="A15" s="3"/>
      <c r="C15" s="18"/>
      <c r="D15" s="27"/>
      <c r="E15" s="19"/>
      <c r="F15" s="20"/>
      <c r="G15" s="18"/>
      <c r="H15" s="27"/>
      <c r="I15" s="19"/>
      <c r="J15" s="20"/>
      <c r="K15" s="18"/>
      <c r="L15" s="27"/>
      <c r="M15" s="19"/>
      <c r="N15" s="20"/>
      <c r="O15" s="20"/>
      <c r="P15" s="20"/>
      <c r="Q15" s="17"/>
    </row>
    <row r="16" spans="1:17" s="1" customFormat="1" x14ac:dyDescent="0.25">
      <c r="A16" s="3" t="s">
        <v>10</v>
      </c>
      <c r="C16" s="18">
        <v>100000</v>
      </c>
      <c r="D16" s="27">
        <v>1</v>
      </c>
      <c r="E16" s="19">
        <f>ROUND(C16*D16,0)</f>
        <v>100000</v>
      </c>
      <c r="F16" s="20"/>
      <c r="G16" s="18">
        <v>200000</v>
      </c>
      <c r="H16" s="27">
        <v>1</v>
      </c>
      <c r="I16" s="19">
        <f>ROUND(G16*H16,0)</f>
        <v>200000</v>
      </c>
      <c r="J16" s="20"/>
      <c r="K16" s="18">
        <v>300000</v>
      </c>
      <c r="L16" s="27">
        <v>1</v>
      </c>
      <c r="M16" s="19">
        <f>ROUND(K16*L16,0)</f>
        <v>300000</v>
      </c>
      <c r="N16" s="20"/>
      <c r="O16" s="18">
        <f t="shared" ref="O16:O18" si="6">C16+G16+K16</f>
        <v>600000</v>
      </c>
      <c r="P16" s="25">
        <f t="shared" ref="P16:P18" si="7">IF(O16= 0,0,ROUND(Q16/O16,5))</f>
        <v>1</v>
      </c>
      <c r="Q16" s="29">
        <f t="shared" ref="Q16:Q18" si="8">E16+I16+M16</f>
        <v>600000</v>
      </c>
    </row>
    <row r="17" spans="1:17" s="1" customFormat="1" x14ac:dyDescent="0.25">
      <c r="A17" s="3" t="s">
        <v>11</v>
      </c>
      <c r="C17" s="18">
        <v>200000</v>
      </c>
      <c r="D17" s="27">
        <v>1</v>
      </c>
      <c r="E17" s="19">
        <f>ROUND(C17*D17,0)</f>
        <v>200000</v>
      </c>
      <c r="F17" s="20"/>
      <c r="G17" s="18">
        <v>300000</v>
      </c>
      <c r="H17" s="27">
        <v>1</v>
      </c>
      <c r="I17" s="19">
        <f>ROUND(G17*H17,0)</f>
        <v>300000</v>
      </c>
      <c r="J17" s="20"/>
      <c r="K17" s="18">
        <v>400000</v>
      </c>
      <c r="L17" s="27">
        <v>1</v>
      </c>
      <c r="M17" s="19">
        <f>ROUND(K17*L17,0)</f>
        <v>400000</v>
      </c>
      <c r="N17" s="20"/>
      <c r="O17" s="18">
        <f t="shared" si="6"/>
        <v>900000</v>
      </c>
      <c r="P17" s="25">
        <f t="shared" si="7"/>
        <v>1</v>
      </c>
      <c r="Q17" s="29">
        <f t="shared" si="8"/>
        <v>900000</v>
      </c>
    </row>
    <row r="18" spans="1:17" s="1" customFormat="1" x14ac:dyDescent="0.25">
      <c r="A18" s="3" t="s">
        <v>12</v>
      </c>
      <c r="C18" s="18">
        <v>300000</v>
      </c>
      <c r="D18" s="27">
        <v>1</v>
      </c>
      <c r="E18" s="19">
        <f>ROUND(C18*D18,0)</f>
        <v>300000</v>
      </c>
      <c r="F18" s="20"/>
      <c r="G18" s="18">
        <v>400000</v>
      </c>
      <c r="H18" s="27">
        <v>1</v>
      </c>
      <c r="I18" s="19">
        <f>ROUND(G18*H18,0)</f>
        <v>400000</v>
      </c>
      <c r="J18" s="20"/>
      <c r="K18" s="18">
        <v>500000</v>
      </c>
      <c r="L18" s="27">
        <v>1</v>
      </c>
      <c r="M18" s="19">
        <f>ROUND(K18*L18,0)</f>
        <v>500000</v>
      </c>
      <c r="N18" s="20"/>
      <c r="O18" s="18">
        <f t="shared" si="6"/>
        <v>1200000</v>
      </c>
      <c r="P18" s="25">
        <f t="shared" si="7"/>
        <v>1</v>
      </c>
      <c r="Q18" s="29">
        <f t="shared" si="8"/>
        <v>1200000</v>
      </c>
    </row>
    <row r="19" spans="1:17" s="1" customFormat="1" x14ac:dyDescent="0.25">
      <c r="A19" s="3" t="s">
        <v>15</v>
      </c>
      <c r="C19" s="18"/>
      <c r="D19" s="27"/>
      <c r="E19" s="21">
        <f>SUM(E16:E18)</f>
        <v>600000</v>
      </c>
      <c r="F19" s="20"/>
      <c r="G19" s="18"/>
      <c r="H19" s="27"/>
      <c r="I19" s="21">
        <f>SUM(I16:I18)</f>
        <v>900000</v>
      </c>
      <c r="J19" s="20"/>
      <c r="K19" s="18"/>
      <c r="L19" s="27"/>
      <c r="M19" s="21">
        <f>SUM(M16:M18)</f>
        <v>1200000</v>
      </c>
      <c r="N19" s="20"/>
      <c r="O19" s="18"/>
      <c r="P19" s="25"/>
      <c r="Q19" s="30">
        <f>E19+I19+M19</f>
        <v>2700000</v>
      </c>
    </row>
    <row r="20" spans="1:17" s="1" customFormat="1" x14ac:dyDescent="0.25">
      <c r="A20" s="3"/>
      <c r="C20" s="18"/>
      <c r="D20" s="27"/>
      <c r="E20" s="19"/>
      <c r="F20" s="20"/>
      <c r="G20" s="18"/>
      <c r="H20" s="27"/>
      <c r="I20" s="19"/>
      <c r="J20" s="20"/>
      <c r="K20" s="18"/>
      <c r="L20" s="27"/>
      <c r="M20" s="19"/>
      <c r="N20" s="20"/>
      <c r="O20" s="20"/>
      <c r="P20" s="20"/>
      <c r="Q20" s="17"/>
    </row>
    <row r="21" spans="1:17" s="1" customFormat="1" x14ac:dyDescent="0.25">
      <c r="A21" s="3" t="s">
        <v>17</v>
      </c>
      <c r="C21" s="18">
        <v>1000000</v>
      </c>
      <c r="D21" s="27">
        <v>1</v>
      </c>
      <c r="E21" s="19">
        <f>ROUND(C21*D21,0)</f>
        <v>1000000</v>
      </c>
      <c r="F21" s="20"/>
      <c r="G21" s="18">
        <v>2000000</v>
      </c>
      <c r="H21" s="27">
        <v>1</v>
      </c>
      <c r="I21" s="19">
        <f>ROUND(G21*H21,0)</f>
        <v>2000000</v>
      </c>
      <c r="J21" s="20"/>
      <c r="K21" s="18">
        <v>500000</v>
      </c>
      <c r="L21" s="27">
        <v>1</v>
      </c>
      <c r="M21" s="19">
        <f>ROUND(K21*L21,0)</f>
        <v>500000</v>
      </c>
      <c r="N21" s="20"/>
      <c r="O21" s="18">
        <f t="shared" ref="O21:O22" si="9">C21+G21+K21</f>
        <v>3500000</v>
      </c>
      <c r="P21" s="25">
        <f t="shared" ref="P21:P22" si="10">IF(O21= 0,0,ROUND(Q21/O21,5))</f>
        <v>1</v>
      </c>
      <c r="Q21" s="29">
        <f t="shared" ref="Q21:Q22" si="11">E21+I21+M21</f>
        <v>3500000</v>
      </c>
    </row>
    <row r="22" spans="1:17" s="1" customFormat="1" x14ac:dyDescent="0.25">
      <c r="A22" s="3" t="s">
        <v>18</v>
      </c>
      <c r="C22" s="18">
        <v>6000000</v>
      </c>
      <c r="D22" s="27">
        <v>1</v>
      </c>
      <c r="E22" s="19">
        <f>ROUND(C22*D22,0)</f>
        <v>6000000</v>
      </c>
      <c r="F22" s="20"/>
      <c r="G22" s="18">
        <v>4500000</v>
      </c>
      <c r="H22" s="27">
        <v>1</v>
      </c>
      <c r="I22" s="19">
        <f>ROUND(G22*H22,0)</f>
        <v>4500000</v>
      </c>
      <c r="J22" s="20"/>
      <c r="K22" s="18">
        <v>2200000</v>
      </c>
      <c r="L22" s="27">
        <v>1</v>
      </c>
      <c r="M22" s="19">
        <f>ROUND(K22*L22,0)</f>
        <v>2200000</v>
      </c>
      <c r="N22" s="20"/>
      <c r="O22" s="18">
        <f t="shared" si="9"/>
        <v>12700000</v>
      </c>
      <c r="P22" s="25">
        <f t="shared" si="10"/>
        <v>1</v>
      </c>
      <c r="Q22" s="29">
        <f t="shared" si="11"/>
        <v>12700000</v>
      </c>
    </row>
    <row r="23" spans="1:17" s="1" customFormat="1" x14ac:dyDescent="0.25">
      <c r="A23" s="3" t="s">
        <v>16</v>
      </c>
      <c r="C23" s="18"/>
      <c r="D23" s="27"/>
      <c r="E23" s="21">
        <f>SUM(E21:E22)</f>
        <v>7000000</v>
      </c>
      <c r="F23" s="20"/>
      <c r="G23" s="18"/>
      <c r="H23" s="27"/>
      <c r="I23" s="21">
        <f>SUM(I21:I22)</f>
        <v>6500000</v>
      </c>
      <c r="J23" s="20"/>
      <c r="K23" s="18"/>
      <c r="L23" s="27"/>
      <c r="M23" s="21">
        <f>SUM(M21:M22)</f>
        <v>2700000</v>
      </c>
      <c r="N23" s="20"/>
      <c r="O23" s="20"/>
      <c r="P23" s="20"/>
      <c r="Q23" s="30">
        <f>E23+I23+M23</f>
        <v>16200000</v>
      </c>
    </row>
    <row r="24" spans="1:17" s="1" customFormat="1" x14ac:dyDescent="0.25">
      <c r="A24" s="3"/>
      <c r="C24" s="18"/>
      <c r="D24" s="27"/>
      <c r="E24" s="19"/>
      <c r="F24" s="20"/>
      <c r="G24" s="18"/>
      <c r="H24" s="27"/>
      <c r="I24" s="19"/>
      <c r="J24" s="20"/>
      <c r="K24" s="18"/>
      <c r="L24" s="27"/>
      <c r="M24" s="19"/>
      <c r="N24" s="20"/>
      <c r="O24" s="20"/>
      <c r="P24" s="20"/>
      <c r="Q24" s="17"/>
    </row>
    <row r="25" spans="1:17" s="1" customFormat="1" x14ac:dyDescent="0.25">
      <c r="A25" s="3" t="s">
        <v>39</v>
      </c>
      <c r="C25" s="18"/>
      <c r="D25" s="27"/>
      <c r="E25" s="21">
        <f>E9+E14+E19+E23</f>
        <v>8064500</v>
      </c>
      <c r="F25" s="20"/>
      <c r="G25" s="18"/>
      <c r="H25" s="27"/>
      <c r="I25" s="21">
        <f>I9+I14+I19+I23</f>
        <v>7868700</v>
      </c>
      <c r="J25" s="20"/>
      <c r="K25" s="18"/>
      <c r="L25" s="27"/>
      <c r="M25" s="21">
        <f>M9+M14+M19+M23</f>
        <v>4372900</v>
      </c>
      <c r="N25" s="20"/>
      <c r="O25" s="20"/>
      <c r="P25" s="20"/>
      <c r="Q25" s="30">
        <f>E25+I25+M25</f>
        <v>20306100</v>
      </c>
    </row>
    <row r="26" spans="1:17" s="1" customFormat="1" x14ac:dyDescent="0.25">
      <c r="A26" s="3"/>
      <c r="C26" s="18"/>
      <c r="D26" s="27"/>
      <c r="E26" s="19"/>
      <c r="F26" s="20"/>
      <c r="G26" s="18"/>
      <c r="H26" s="27"/>
      <c r="I26" s="19"/>
      <c r="J26" s="20"/>
      <c r="K26" s="18"/>
      <c r="L26" s="27"/>
      <c r="M26" s="19"/>
      <c r="N26" s="20"/>
      <c r="O26" s="20"/>
      <c r="P26" s="20"/>
      <c r="Q26" s="17"/>
    </row>
    <row r="27" spans="1:17" s="1" customFormat="1" x14ac:dyDescent="0.25">
      <c r="A27" s="13" t="s">
        <v>26</v>
      </c>
      <c r="C27" s="18">
        <f>E9+E14</f>
        <v>464500</v>
      </c>
      <c r="D27" s="27">
        <v>0.123</v>
      </c>
      <c r="E27" s="19">
        <f t="shared" ref="E27:E34" si="12">ROUND(C27*D27,0)</f>
        <v>57134</v>
      </c>
      <c r="F27" s="20"/>
      <c r="G27" s="18">
        <f>I9+I14</f>
        <v>468700</v>
      </c>
      <c r="H27" s="27">
        <v>0.13400000000000001</v>
      </c>
      <c r="I27" s="19">
        <f>ROUND(G27*H27,0)</f>
        <v>62806</v>
      </c>
      <c r="J27" s="20"/>
      <c r="K27" s="18">
        <f>M9+M14</f>
        <v>472900</v>
      </c>
      <c r="L27" s="27">
        <v>0.14499999999999999</v>
      </c>
      <c r="M27" s="19">
        <f>ROUND(K27*L27,0)</f>
        <v>68571</v>
      </c>
      <c r="N27" s="20"/>
      <c r="O27" s="18">
        <f>C27+G27+K27</f>
        <v>1406100</v>
      </c>
      <c r="P27" s="25">
        <f>IF(O27= 0,0,ROUND(Q27/O27,5))</f>
        <v>0.13406999999999999</v>
      </c>
      <c r="Q27" s="29">
        <f>E27+I27+M27</f>
        <v>188511</v>
      </c>
    </row>
    <row r="28" spans="1:17" s="1" customFormat="1" x14ac:dyDescent="0.25">
      <c r="A28" s="13"/>
      <c r="C28" s="18"/>
      <c r="D28" s="27"/>
      <c r="E28" s="19"/>
      <c r="F28" s="20"/>
      <c r="G28" s="18"/>
      <c r="H28" s="27"/>
      <c r="I28" s="19"/>
      <c r="J28" s="20"/>
      <c r="K28" s="18"/>
      <c r="L28" s="27"/>
      <c r="M28" s="19"/>
      <c r="N28" s="20"/>
      <c r="O28" s="20"/>
      <c r="P28" s="20"/>
      <c r="Q28" s="17"/>
    </row>
    <row r="29" spans="1:17" s="1" customFormat="1" x14ac:dyDescent="0.25">
      <c r="A29" s="3" t="s">
        <v>744</v>
      </c>
      <c r="C29" s="23">
        <v>2600</v>
      </c>
      <c r="D29" s="27">
        <v>49.02</v>
      </c>
      <c r="E29" s="19">
        <f t="shared" si="12"/>
        <v>127452</v>
      </c>
      <c r="F29" s="20"/>
      <c r="G29" s="23">
        <v>3900</v>
      </c>
      <c r="H29" s="27">
        <v>50.49</v>
      </c>
      <c r="I29" s="19">
        <f t="shared" ref="I29:I34" si="13">ROUND(G29*H29,0)</f>
        <v>196911</v>
      </c>
      <c r="J29" s="20"/>
      <c r="K29" s="23">
        <v>5200</v>
      </c>
      <c r="L29" s="27">
        <v>52.51</v>
      </c>
      <c r="M29" s="19">
        <f t="shared" ref="M29:M34" si="14">ROUND(K29*L29,0)</f>
        <v>273052</v>
      </c>
      <c r="N29" s="20"/>
      <c r="O29" s="18">
        <f t="shared" ref="O29:O34" si="15">C29+G29+K29</f>
        <v>11700</v>
      </c>
      <c r="P29" s="25">
        <f t="shared" ref="P29:P34" si="16">IF(O29= 0,0,ROUND(Q29/O29,5))</f>
        <v>51.061109999999999</v>
      </c>
      <c r="Q29" s="29">
        <f t="shared" ref="Q29:Q34" si="17">E29+I29+M29</f>
        <v>597415</v>
      </c>
    </row>
    <row r="30" spans="1:17" s="1" customFormat="1" x14ac:dyDescent="0.25">
      <c r="A30" s="3" t="s">
        <v>745</v>
      </c>
      <c r="C30" s="23">
        <v>10400</v>
      </c>
      <c r="D30" s="27">
        <v>37.159999999999997</v>
      </c>
      <c r="E30" s="19">
        <f t="shared" si="12"/>
        <v>386464</v>
      </c>
      <c r="F30" s="20"/>
      <c r="G30" s="23">
        <v>10800</v>
      </c>
      <c r="H30" s="27">
        <v>38.270000000000003</v>
      </c>
      <c r="I30" s="19">
        <f t="shared" si="13"/>
        <v>413316</v>
      </c>
      <c r="J30" s="20"/>
      <c r="K30" s="23">
        <v>11200</v>
      </c>
      <c r="L30" s="27">
        <v>39.799999999999997</v>
      </c>
      <c r="M30" s="19">
        <f t="shared" si="14"/>
        <v>445760</v>
      </c>
      <c r="N30" s="20"/>
      <c r="O30" s="18">
        <f t="shared" si="15"/>
        <v>32400</v>
      </c>
      <c r="P30" s="25">
        <f t="shared" si="16"/>
        <v>38.442590000000003</v>
      </c>
      <c r="Q30" s="29">
        <f t="shared" si="17"/>
        <v>1245540</v>
      </c>
    </row>
    <row r="31" spans="1:17" s="1" customFormat="1" x14ac:dyDescent="0.25">
      <c r="A31" s="3" t="s">
        <v>749</v>
      </c>
      <c r="C31" s="23">
        <v>6100</v>
      </c>
      <c r="D31" s="27">
        <v>47.38</v>
      </c>
      <c r="E31" s="19">
        <f>ROUND(C31*D31,0)</f>
        <v>289018</v>
      </c>
      <c r="F31" s="20"/>
      <c r="G31" s="23">
        <v>4300</v>
      </c>
      <c r="H31" s="27">
        <v>48.78</v>
      </c>
      <c r="I31" s="19">
        <f>ROUND(G31*H31,0)</f>
        <v>209754</v>
      </c>
      <c r="J31" s="20"/>
      <c r="K31" s="23">
        <v>1775</v>
      </c>
      <c r="L31" s="27">
        <v>50.16</v>
      </c>
      <c r="M31" s="19">
        <f>ROUND(K31*L31,0)</f>
        <v>89034</v>
      </c>
      <c r="N31" s="20"/>
      <c r="O31" s="18">
        <f>C31+G31+K31</f>
        <v>12175</v>
      </c>
      <c r="P31" s="25">
        <f>IF(O31= 0,0,ROUND(Q31/O31,5))</f>
        <v>48.27975</v>
      </c>
      <c r="Q31" s="29">
        <f>E31+I31+M31</f>
        <v>587806</v>
      </c>
    </row>
    <row r="32" spans="1:17" s="1" customFormat="1" x14ac:dyDescent="0.25">
      <c r="A32" s="3" t="s">
        <v>746</v>
      </c>
      <c r="C32" s="23">
        <v>5800</v>
      </c>
      <c r="D32" s="27">
        <v>53.46</v>
      </c>
      <c r="E32" s="19">
        <f t="shared" si="12"/>
        <v>310068</v>
      </c>
      <c r="F32" s="20"/>
      <c r="G32" s="23">
        <v>6200</v>
      </c>
      <c r="H32" s="27">
        <v>55.06</v>
      </c>
      <c r="I32" s="19">
        <f t="shared" si="13"/>
        <v>341372</v>
      </c>
      <c r="J32" s="20"/>
      <c r="K32" s="23">
        <v>17400</v>
      </c>
      <c r="L32" s="27">
        <v>57.26</v>
      </c>
      <c r="M32" s="19">
        <f t="shared" si="14"/>
        <v>996324</v>
      </c>
      <c r="N32" s="20"/>
      <c r="O32" s="18">
        <f t="shared" si="15"/>
        <v>29400</v>
      </c>
      <c r="P32" s="25">
        <f t="shared" si="16"/>
        <v>56.046390000000002</v>
      </c>
      <c r="Q32" s="29">
        <f t="shared" si="17"/>
        <v>1647764</v>
      </c>
    </row>
    <row r="33" spans="1:17" s="1" customFormat="1" x14ac:dyDescent="0.25">
      <c r="A33" s="3" t="s">
        <v>747</v>
      </c>
      <c r="C33" s="23">
        <v>2600</v>
      </c>
      <c r="D33" s="27">
        <v>40.28</v>
      </c>
      <c r="E33" s="19">
        <f t="shared" si="12"/>
        <v>104728</v>
      </c>
      <c r="F33" s="20"/>
      <c r="G33" s="23">
        <v>3000</v>
      </c>
      <c r="H33" s="27">
        <v>41.49</v>
      </c>
      <c r="I33" s="19">
        <f t="shared" si="13"/>
        <v>124470</v>
      </c>
      <c r="J33" s="20"/>
      <c r="K33" s="23">
        <v>3400</v>
      </c>
      <c r="L33" s="27">
        <v>43.15</v>
      </c>
      <c r="M33" s="19">
        <f t="shared" si="14"/>
        <v>146710</v>
      </c>
      <c r="N33" s="20"/>
      <c r="O33" s="18">
        <f t="shared" si="15"/>
        <v>9000</v>
      </c>
      <c r="P33" s="25">
        <f t="shared" si="16"/>
        <v>41.767560000000003</v>
      </c>
      <c r="Q33" s="29">
        <f t="shared" si="17"/>
        <v>375908</v>
      </c>
    </row>
    <row r="34" spans="1:17" s="1" customFormat="1" x14ac:dyDescent="0.25">
      <c r="A34" s="3" t="s">
        <v>748</v>
      </c>
      <c r="C34" s="23">
        <v>6500</v>
      </c>
      <c r="D34" s="27">
        <v>39.29</v>
      </c>
      <c r="E34" s="19">
        <f t="shared" si="12"/>
        <v>255385</v>
      </c>
      <c r="F34" s="20"/>
      <c r="G34" s="23">
        <v>8600</v>
      </c>
      <c r="H34" s="27">
        <v>40.47</v>
      </c>
      <c r="I34" s="19">
        <f t="shared" si="13"/>
        <v>348042</v>
      </c>
      <c r="J34" s="20"/>
      <c r="K34" s="23">
        <v>11300</v>
      </c>
      <c r="L34" s="27">
        <v>42</v>
      </c>
      <c r="M34" s="19">
        <f t="shared" si="14"/>
        <v>474600</v>
      </c>
      <c r="N34" s="20"/>
      <c r="O34" s="18">
        <f t="shared" si="15"/>
        <v>26400</v>
      </c>
      <c r="P34" s="25">
        <f t="shared" si="16"/>
        <v>40.834359999999997</v>
      </c>
      <c r="Q34" s="29">
        <f t="shared" si="17"/>
        <v>1078027</v>
      </c>
    </row>
    <row r="35" spans="1:17" s="1" customFormat="1" x14ac:dyDescent="0.25">
      <c r="A35" s="13"/>
      <c r="C35" s="18"/>
      <c r="D35" s="27"/>
      <c r="E35" s="19"/>
      <c r="F35" s="20"/>
      <c r="G35" s="18"/>
      <c r="H35" s="27"/>
      <c r="I35" s="19"/>
      <c r="J35" s="20"/>
      <c r="K35" s="18"/>
      <c r="L35" s="27"/>
      <c r="M35" s="19"/>
      <c r="N35" s="20"/>
      <c r="O35" s="18"/>
      <c r="P35" s="20"/>
      <c r="Q35" s="17"/>
    </row>
    <row r="36" spans="1:17" s="1" customFormat="1" x14ac:dyDescent="0.25">
      <c r="A36" s="3" t="s">
        <v>19</v>
      </c>
      <c r="C36" s="18">
        <f>SUM(C29:C34)</f>
        <v>34000</v>
      </c>
      <c r="D36" s="27">
        <v>41.84</v>
      </c>
      <c r="E36" s="19">
        <f>ROUND(C36*D36,0)</f>
        <v>1422560</v>
      </c>
      <c r="F36" s="20"/>
      <c r="G36" s="18">
        <f>SUM(G29:G34)</f>
        <v>36800</v>
      </c>
      <c r="H36" s="27">
        <f>ROUND(D36*1.03,2)</f>
        <v>43.1</v>
      </c>
      <c r="I36" s="19">
        <f>ROUND(G36*H36,0)</f>
        <v>1586080</v>
      </c>
      <c r="J36" s="20"/>
      <c r="K36" s="18">
        <f>SUM(K29:K34)</f>
        <v>50275</v>
      </c>
      <c r="L36" s="27">
        <f>ROUND(H36*1.04,2)</f>
        <v>44.82</v>
      </c>
      <c r="M36" s="19">
        <f>ROUND(K36*L36,0)</f>
        <v>2253326</v>
      </c>
      <c r="N36" s="20"/>
      <c r="O36" s="18">
        <f>C36+G36+K36</f>
        <v>121075</v>
      </c>
      <c r="P36" s="25">
        <f>IF(O36= 0,0,ROUND(Q36/O36,5))</f>
        <v>43.460380000000001</v>
      </c>
      <c r="Q36" s="29">
        <f>E36+I36+M36</f>
        <v>5261966</v>
      </c>
    </row>
    <row r="37" spans="1:17" s="1" customFormat="1" x14ac:dyDescent="0.25">
      <c r="A37" s="13"/>
      <c r="C37" s="18"/>
      <c r="D37" s="27"/>
      <c r="E37" s="19"/>
      <c r="F37" s="20"/>
      <c r="G37" s="18"/>
      <c r="H37" s="27"/>
      <c r="I37" s="19"/>
      <c r="J37" s="20"/>
      <c r="K37" s="18"/>
      <c r="L37" s="27"/>
      <c r="M37" s="19"/>
      <c r="N37" s="20"/>
      <c r="O37" s="20"/>
      <c r="P37" s="20"/>
      <c r="Q37" s="17"/>
    </row>
    <row r="38" spans="1:17" s="1" customFormat="1" x14ac:dyDescent="0.25">
      <c r="A38" s="3" t="s">
        <v>27</v>
      </c>
      <c r="C38" s="18"/>
      <c r="D38" s="27"/>
      <c r="E38" s="21">
        <f>SUM(E29:E34) +E36</f>
        <v>2895675</v>
      </c>
      <c r="F38" s="20"/>
      <c r="G38" s="18"/>
      <c r="H38" s="27"/>
      <c r="I38" s="21">
        <f>SUM(I29:I34) +I36</f>
        <v>3219945</v>
      </c>
      <c r="J38" s="20"/>
      <c r="K38" s="18"/>
      <c r="L38" s="27"/>
      <c r="M38" s="21">
        <f>SUM(M29:M34) +M36</f>
        <v>4678806</v>
      </c>
      <c r="N38" s="20"/>
      <c r="O38" s="20"/>
      <c r="P38" s="20"/>
      <c r="Q38" s="21">
        <f>SUM(Q29:Q34) +Q36</f>
        <v>10794426</v>
      </c>
    </row>
    <row r="39" spans="1:17" s="1" customFormat="1" x14ac:dyDescent="0.25">
      <c r="A39" s="3"/>
      <c r="C39" s="18"/>
      <c r="D39" s="27"/>
      <c r="E39" s="23"/>
      <c r="F39" s="20"/>
      <c r="G39" s="18"/>
      <c r="H39" s="27"/>
      <c r="I39" s="23"/>
      <c r="J39" s="20"/>
      <c r="K39" s="18"/>
      <c r="L39" s="27"/>
      <c r="M39" s="23"/>
      <c r="N39" s="20"/>
      <c r="O39" s="20"/>
      <c r="P39" s="20"/>
      <c r="Q39" s="23"/>
    </row>
    <row r="40" spans="1:17" s="1" customFormat="1" x14ac:dyDescent="0.25">
      <c r="A40" s="3" t="s">
        <v>750</v>
      </c>
      <c r="C40" s="18">
        <f>E38</f>
        <v>2895675</v>
      </c>
      <c r="D40" s="27">
        <v>0.13500000000000001</v>
      </c>
      <c r="E40" s="19">
        <f>ROUND(C40*D40,0)</f>
        <v>390916</v>
      </c>
      <c r="F40" s="20"/>
      <c r="G40" s="18">
        <f>I38</f>
        <v>3219945</v>
      </c>
      <c r="H40" s="27">
        <v>0.127</v>
      </c>
      <c r="I40" s="19">
        <f>ROUND(G40*H40,0)</f>
        <v>408933</v>
      </c>
      <c r="J40" s="20"/>
      <c r="K40" s="18">
        <f>M38</f>
        <v>4678806</v>
      </c>
      <c r="L40" s="27">
        <v>0.112</v>
      </c>
      <c r="M40" s="19">
        <f>ROUND(K40*L40,0)</f>
        <v>524026</v>
      </c>
      <c r="N40" s="20"/>
      <c r="O40" s="18">
        <f>C40+G40+K40</f>
        <v>10794426</v>
      </c>
      <c r="P40" s="25">
        <f>IF(O40= 0,0,ROUND(Q40/O40,5))</f>
        <v>0.12264</v>
      </c>
      <c r="Q40" s="29">
        <f>E40+I40+M40</f>
        <v>1323875</v>
      </c>
    </row>
    <row r="41" spans="1:17" s="1" customFormat="1" x14ac:dyDescent="0.25">
      <c r="A41" s="3"/>
      <c r="C41" s="18"/>
      <c r="D41" s="27"/>
      <c r="E41" s="19"/>
      <c r="F41" s="20"/>
      <c r="G41" s="18"/>
      <c r="H41" s="27"/>
      <c r="I41" s="19"/>
      <c r="J41" s="20"/>
      <c r="K41" s="18"/>
      <c r="L41" s="27"/>
      <c r="M41" s="19"/>
      <c r="N41" s="20"/>
      <c r="O41" s="20"/>
      <c r="P41" s="20"/>
      <c r="Q41" s="17"/>
    </row>
    <row r="42" spans="1:17" s="1" customFormat="1" x14ac:dyDescent="0.25">
      <c r="A42" s="3" t="s">
        <v>20</v>
      </c>
      <c r="C42" s="18">
        <v>11100</v>
      </c>
      <c r="D42" s="27">
        <v>22.22</v>
      </c>
      <c r="E42" s="19">
        <f>ROUND(C42*D42,0)</f>
        <v>246642</v>
      </c>
      <c r="F42" s="20"/>
      <c r="G42" s="18">
        <v>11200</v>
      </c>
      <c r="H42" s="27">
        <v>23.3</v>
      </c>
      <c r="I42" s="19">
        <f>ROUND(G42*H42,0)</f>
        <v>260960</v>
      </c>
      <c r="J42" s="20"/>
      <c r="K42" s="18">
        <v>11300</v>
      </c>
      <c r="L42" s="27">
        <v>24.4</v>
      </c>
      <c r="M42" s="19">
        <f>ROUND(K42*L42,0)</f>
        <v>275720</v>
      </c>
      <c r="N42" s="20"/>
      <c r="O42" s="18">
        <f>C42+G42+K42</f>
        <v>33600</v>
      </c>
      <c r="P42" s="25">
        <f>IF(O42= 0,0,ROUND(Q42/O42,5))</f>
        <v>23.31315</v>
      </c>
      <c r="Q42" s="29">
        <f t="shared" ref="Q42:Q47" si="18">E42+I42+M42</f>
        <v>783322</v>
      </c>
    </row>
    <row r="43" spans="1:17" s="1" customFormat="1" x14ac:dyDescent="0.25">
      <c r="A43" s="3" t="s">
        <v>21</v>
      </c>
      <c r="C43" s="18">
        <v>22100</v>
      </c>
      <c r="D43" s="27">
        <v>15.15</v>
      </c>
      <c r="E43" s="19">
        <f>ROUND(C43*D43,0)</f>
        <v>334815</v>
      </c>
      <c r="F43" s="20"/>
      <c r="G43" s="18">
        <v>22200</v>
      </c>
      <c r="H43" s="27">
        <v>17.170000000000002</v>
      </c>
      <c r="I43" s="19">
        <f>ROUND(G43*H43,0)</f>
        <v>381174</v>
      </c>
      <c r="J43" s="20"/>
      <c r="K43" s="18">
        <v>22300</v>
      </c>
      <c r="L43" s="27">
        <v>19.190000000000001</v>
      </c>
      <c r="M43" s="19">
        <f>ROUND(K43*L43,0)</f>
        <v>427937</v>
      </c>
      <c r="N43" s="20"/>
      <c r="O43" s="18">
        <f>C43+G43+K43</f>
        <v>66600</v>
      </c>
      <c r="P43" s="25">
        <f>IF(O43= 0,0,ROUND(Q43/O43,5))</f>
        <v>17.176069999999999</v>
      </c>
      <c r="Q43" s="29">
        <f t="shared" si="18"/>
        <v>1143926</v>
      </c>
    </row>
    <row r="44" spans="1:17" s="1" customFormat="1" x14ac:dyDescent="0.25">
      <c r="A44" s="3" t="s">
        <v>24</v>
      </c>
      <c r="C44" s="18">
        <f>E43</f>
        <v>334815</v>
      </c>
      <c r="D44" s="27">
        <v>0.12</v>
      </c>
      <c r="E44" s="19">
        <f>ROUND(C44*D44,0)</f>
        <v>40178</v>
      </c>
      <c r="F44" s="20"/>
      <c r="G44" s="18">
        <f>I43</f>
        <v>381174</v>
      </c>
      <c r="H44" s="27">
        <v>0.13</v>
      </c>
      <c r="I44" s="19">
        <f>ROUND(G44*H44,0)</f>
        <v>49553</v>
      </c>
      <c r="J44" s="20"/>
      <c r="K44" s="18">
        <f>M43</f>
        <v>427937</v>
      </c>
      <c r="L44" s="27">
        <v>0.14000000000000001</v>
      </c>
      <c r="M44" s="19">
        <f>ROUND(K44*L44,0)</f>
        <v>59911</v>
      </c>
      <c r="N44" s="20"/>
      <c r="O44" s="18">
        <f>C44+G44+K44</f>
        <v>1143926</v>
      </c>
      <c r="P44" s="25">
        <f>IF(O44= 0,0,ROUND(Q44/O44,5))</f>
        <v>0.13081000000000001</v>
      </c>
      <c r="Q44" s="29">
        <f t="shared" si="18"/>
        <v>149642</v>
      </c>
    </row>
    <row r="45" spans="1:17" s="1" customFormat="1" x14ac:dyDescent="0.25">
      <c r="A45" s="3" t="s">
        <v>22</v>
      </c>
      <c r="C45" s="18">
        <v>7700</v>
      </c>
      <c r="D45" s="27">
        <v>31.31</v>
      </c>
      <c r="E45" s="19">
        <f>ROUND(C45*D45,0)</f>
        <v>241087</v>
      </c>
      <c r="F45" s="20"/>
      <c r="G45" s="18">
        <v>8800</v>
      </c>
      <c r="H45" s="27">
        <v>33.33</v>
      </c>
      <c r="I45" s="19">
        <f>ROUND(G45*H45,0)</f>
        <v>293304</v>
      </c>
      <c r="J45" s="20"/>
      <c r="K45" s="18">
        <v>9900</v>
      </c>
      <c r="L45" s="27">
        <v>35.35</v>
      </c>
      <c r="M45" s="19">
        <f>ROUND(K45*L45,0)</f>
        <v>349965</v>
      </c>
      <c r="N45" s="20"/>
      <c r="O45" s="18">
        <f>C45+G45+K45</f>
        <v>26400</v>
      </c>
      <c r="P45" s="25">
        <f>IF(O45= 0,0,ROUND(Q45/O45,5))</f>
        <v>33.498330000000003</v>
      </c>
      <c r="Q45" s="29">
        <f t="shared" si="18"/>
        <v>884356</v>
      </c>
    </row>
    <row r="46" spans="1:17" s="1" customFormat="1" x14ac:dyDescent="0.25">
      <c r="A46" s="3" t="s">
        <v>23</v>
      </c>
      <c r="C46" s="18">
        <v>14100</v>
      </c>
      <c r="D46" s="27">
        <v>35.35</v>
      </c>
      <c r="E46" s="19">
        <f>ROUND(C46*D46,0)</f>
        <v>498435</v>
      </c>
      <c r="F46" s="20"/>
      <c r="G46" s="18">
        <v>14200</v>
      </c>
      <c r="H46" s="27">
        <v>27.37</v>
      </c>
      <c r="I46" s="19">
        <f>ROUND(G46*H46,0)</f>
        <v>388654</v>
      </c>
      <c r="J46" s="20"/>
      <c r="K46" s="18">
        <v>14300</v>
      </c>
      <c r="L46" s="27">
        <v>39.39</v>
      </c>
      <c r="M46" s="19">
        <f>ROUND(K46*L46,0)</f>
        <v>563277</v>
      </c>
      <c r="N46" s="20"/>
      <c r="O46" s="18">
        <f>C46+G46+K46</f>
        <v>42600</v>
      </c>
      <c r="P46" s="25">
        <f>IF(O46= 0,0,ROUND(Q46/O46,5))</f>
        <v>34.046149999999997</v>
      </c>
      <c r="Q46" s="29">
        <f t="shared" si="18"/>
        <v>1450366</v>
      </c>
    </row>
    <row r="47" spans="1:17" s="1" customFormat="1" x14ac:dyDescent="0.25">
      <c r="A47" s="3" t="s">
        <v>41</v>
      </c>
      <c r="C47" s="18"/>
      <c r="D47" s="27"/>
      <c r="E47" s="21">
        <f>SUM(E42:E46)</f>
        <v>1361157</v>
      </c>
      <c r="F47" s="20"/>
      <c r="G47" s="18"/>
      <c r="H47" s="27"/>
      <c r="I47" s="21">
        <f>SUM(I42:I46)</f>
        <v>1373645</v>
      </c>
      <c r="J47" s="20"/>
      <c r="K47" s="18"/>
      <c r="L47" s="27"/>
      <c r="M47" s="21">
        <f>SUM(M42:M46)</f>
        <v>1676810</v>
      </c>
      <c r="N47" s="20"/>
      <c r="O47" s="20"/>
      <c r="P47" s="20"/>
      <c r="Q47" s="30">
        <f t="shared" si="18"/>
        <v>4411612</v>
      </c>
    </row>
    <row r="48" spans="1:17" x14ac:dyDescent="0.25">
      <c r="C48"/>
      <c r="G48" s="1"/>
      <c r="H48" s="25"/>
      <c r="I48" s="1"/>
      <c r="K48" s="1"/>
      <c r="L48" s="25"/>
      <c r="M48" s="1"/>
    </row>
    <row r="49" spans="1:17" s="1" customFormat="1" x14ac:dyDescent="0.25">
      <c r="A49" s="3" t="s">
        <v>25</v>
      </c>
      <c r="C49" s="18">
        <f>C42+C43+C45+C46</f>
        <v>55000</v>
      </c>
      <c r="D49" s="27">
        <v>7.77</v>
      </c>
      <c r="E49" s="19">
        <f>ROUND(C49*D49,0)</f>
        <v>427350</v>
      </c>
      <c r="F49" s="20"/>
      <c r="G49" s="18">
        <f>G42+G43+G45+G46</f>
        <v>56400</v>
      </c>
      <c r="H49" s="27">
        <v>8.08</v>
      </c>
      <c r="I49" s="19">
        <f>ROUND(G49*H49,0)</f>
        <v>455712</v>
      </c>
      <c r="J49" s="20"/>
      <c r="K49" s="18">
        <f>K42+K43+K45+K46</f>
        <v>57800</v>
      </c>
      <c r="L49" s="27">
        <v>8.43</v>
      </c>
      <c r="M49" s="19">
        <f>ROUND(K49*L49,0)</f>
        <v>487254</v>
      </c>
      <c r="N49" s="20"/>
      <c r="O49" s="18">
        <f>C49+G49+K49</f>
        <v>169200</v>
      </c>
      <c r="P49" s="25">
        <f>IF(O49= 0,0,ROUND(Q49/O49,5))</f>
        <v>8.0987899999999993</v>
      </c>
      <c r="Q49" s="29">
        <f>E49+I49+M49</f>
        <v>1370316</v>
      </c>
    </row>
    <row r="50" spans="1:17" s="1" customFormat="1" x14ac:dyDescent="0.25">
      <c r="A50" s="3"/>
      <c r="C50" s="18"/>
      <c r="D50" s="27"/>
      <c r="E50" s="19"/>
      <c r="F50" s="20"/>
      <c r="G50" s="18"/>
      <c r="H50" s="27"/>
      <c r="I50" s="19"/>
      <c r="J50" s="20"/>
      <c r="K50" s="18"/>
      <c r="L50" s="27"/>
      <c r="M50" s="19"/>
      <c r="N50" s="20"/>
      <c r="O50" s="20"/>
      <c r="P50" s="20"/>
      <c r="Q50" s="17"/>
    </row>
    <row r="51" spans="1:17" s="1" customFormat="1" x14ac:dyDescent="0.25">
      <c r="A51" s="3" t="s">
        <v>28</v>
      </c>
      <c r="C51" s="18"/>
      <c r="D51" s="27"/>
      <c r="E51" s="21">
        <f>E47+E49</f>
        <v>1788507</v>
      </c>
      <c r="F51" s="20"/>
      <c r="G51" s="18"/>
      <c r="H51" s="27"/>
      <c r="I51" s="21">
        <f>I47+I49</f>
        <v>1829357</v>
      </c>
      <c r="J51" s="20"/>
      <c r="K51" s="18"/>
      <c r="L51" s="27"/>
      <c r="M51" s="21">
        <f>M47+M49</f>
        <v>2164064</v>
      </c>
      <c r="N51" s="20"/>
      <c r="O51" s="20"/>
      <c r="P51" s="20"/>
      <c r="Q51" s="30">
        <f>E51+I51+M51</f>
        <v>5781928</v>
      </c>
    </row>
    <row r="52" spans="1:17" s="1" customFormat="1" ht="16.5" customHeight="1" x14ac:dyDescent="0.25">
      <c r="A52" s="13"/>
      <c r="C52" s="18"/>
      <c r="D52" s="27"/>
      <c r="E52" s="19"/>
      <c r="F52" s="20"/>
      <c r="G52" s="18"/>
      <c r="H52" s="27"/>
      <c r="I52" s="19"/>
      <c r="J52" s="20"/>
      <c r="K52" s="18"/>
      <c r="L52" s="27"/>
      <c r="M52" s="19"/>
      <c r="N52" s="20"/>
      <c r="O52" s="20"/>
      <c r="P52" s="20"/>
      <c r="Q52" s="17"/>
    </row>
    <row r="53" spans="1:17" x14ac:dyDescent="0.25">
      <c r="A53" s="3" t="s">
        <v>29</v>
      </c>
      <c r="C53" s="18"/>
      <c r="D53" s="27"/>
      <c r="E53" s="21">
        <f>E38+E40+E51</f>
        <v>5075098</v>
      </c>
      <c r="F53" s="20"/>
      <c r="G53" s="18"/>
      <c r="H53" s="27"/>
      <c r="I53" s="21">
        <f>I38+I40+I51</f>
        <v>5458235</v>
      </c>
      <c r="J53" s="20"/>
      <c r="K53" s="18"/>
      <c r="L53" s="27"/>
      <c r="M53" s="21">
        <f>M38+M40+M51</f>
        <v>7366896</v>
      </c>
      <c r="N53" s="20"/>
      <c r="O53" s="20"/>
      <c r="P53" s="20"/>
      <c r="Q53" s="30">
        <f>E53+I53+M53</f>
        <v>17900229</v>
      </c>
    </row>
    <row r="54" spans="1:17" s="1" customFormat="1" x14ac:dyDescent="0.25">
      <c r="A54" s="3"/>
      <c r="C54" s="18"/>
      <c r="D54" s="27"/>
      <c r="E54" s="20"/>
      <c r="F54" s="20"/>
      <c r="G54" s="18"/>
      <c r="H54" s="27"/>
      <c r="I54" s="20"/>
      <c r="J54" s="20"/>
      <c r="K54" s="18"/>
      <c r="L54" s="27"/>
      <c r="M54" s="20"/>
      <c r="N54" s="20"/>
      <c r="O54" s="20"/>
      <c r="P54" s="20"/>
      <c r="Q54" s="17"/>
    </row>
    <row r="55" spans="1:17" s="1" customFormat="1" x14ac:dyDescent="0.25">
      <c r="A55" s="3" t="s">
        <v>4</v>
      </c>
      <c r="C55" s="18">
        <f>E38</f>
        <v>2895675</v>
      </c>
      <c r="D55" s="27">
        <v>1.1100000000000001</v>
      </c>
      <c r="E55" s="19">
        <f>ROUND(C55*D55,0)</f>
        <v>3214199</v>
      </c>
      <c r="F55" s="20"/>
      <c r="G55" s="18">
        <f>I38</f>
        <v>3219945</v>
      </c>
      <c r="H55" s="27">
        <v>1.22</v>
      </c>
      <c r="I55" s="19">
        <f>ROUND(G55*H55,0)</f>
        <v>3928333</v>
      </c>
      <c r="J55" s="20"/>
      <c r="K55" s="18">
        <f>M38</f>
        <v>4678806</v>
      </c>
      <c r="L55" s="27">
        <v>1.33</v>
      </c>
      <c r="M55" s="19">
        <f>ROUND(K55*L55,0)</f>
        <v>6222812</v>
      </c>
      <c r="N55" s="20"/>
      <c r="O55" s="18">
        <f>C55+G55+K55</f>
        <v>10794426</v>
      </c>
      <c r="P55" s="25">
        <f>IF(O55= 0,0,ROUND(Q55/O55,5))</f>
        <v>1.23817</v>
      </c>
      <c r="Q55" s="29">
        <f>E55+I55+M55</f>
        <v>13365344</v>
      </c>
    </row>
    <row r="56" spans="1:17" s="1" customFormat="1" x14ac:dyDescent="0.25">
      <c r="A56" s="3" t="s">
        <v>5</v>
      </c>
      <c r="C56" s="18">
        <f>E51</f>
        <v>1788507</v>
      </c>
      <c r="D56" s="27">
        <v>1.77</v>
      </c>
      <c r="E56" s="19">
        <f>ROUND(C56*D56,0)</f>
        <v>3165657</v>
      </c>
      <c r="F56" s="20"/>
      <c r="G56" s="18">
        <f>I51</f>
        <v>1829357</v>
      </c>
      <c r="H56" s="27">
        <v>1.88</v>
      </c>
      <c r="I56" s="19">
        <f>ROUND(G56*H56,0)</f>
        <v>3439191</v>
      </c>
      <c r="J56" s="20"/>
      <c r="K56" s="18">
        <f>M51</f>
        <v>2164064</v>
      </c>
      <c r="L56" s="27">
        <v>1.99</v>
      </c>
      <c r="M56" s="19">
        <f>ROUND(K56*L56,0)</f>
        <v>4306487</v>
      </c>
      <c r="N56" s="20"/>
      <c r="O56" s="18">
        <f>C56+G56+K56</f>
        <v>5781928</v>
      </c>
      <c r="P56" s="25">
        <f>IF(O56= 0,0,ROUND(Q56/O56,5))</f>
        <v>1.88714</v>
      </c>
      <c r="Q56" s="29">
        <f>E56+I56+M56</f>
        <v>10911335</v>
      </c>
    </row>
    <row r="57" spans="1:17" s="1" customFormat="1" x14ac:dyDescent="0.25">
      <c r="A57" s="3"/>
      <c r="C57" s="18"/>
      <c r="D57" s="27"/>
      <c r="E57" s="20"/>
      <c r="F57" s="20"/>
      <c r="G57" s="18"/>
      <c r="H57" s="27"/>
      <c r="I57" s="20"/>
      <c r="J57" s="20"/>
      <c r="K57" s="18"/>
      <c r="L57" s="27"/>
      <c r="M57" s="20"/>
      <c r="N57" s="20"/>
      <c r="O57" s="20"/>
      <c r="P57" s="20"/>
      <c r="Q57" s="17"/>
    </row>
    <row r="58" spans="1:17" s="1" customFormat="1" x14ac:dyDescent="0.25">
      <c r="A58" s="3" t="s">
        <v>32</v>
      </c>
      <c r="C58" s="18"/>
      <c r="D58" s="27"/>
      <c r="E58" s="21">
        <f>E25+E27+E53+E55+E56</f>
        <v>19576588</v>
      </c>
      <c r="F58" s="20"/>
      <c r="G58" s="18"/>
      <c r="H58" s="27"/>
      <c r="I58" s="21">
        <f>I25+I27+I53+I55+I56</f>
        <v>20757265</v>
      </c>
      <c r="J58" s="20"/>
      <c r="K58" s="18"/>
      <c r="L58" s="27"/>
      <c r="M58" s="21">
        <f>M25+M27+M53+M55+M56</f>
        <v>22337666</v>
      </c>
      <c r="N58" s="20"/>
      <c r="O58" s="20"/>
      <c r="P58" s="20"/>
      <c r="Q58" s="30">
        <f>E58+I58+M58</f>
        <v>62671519</v>
      </c>
    </row>
    <row r="59" spans="1:17" s="1" customFormat="1" x14ac:dyDescent="0.25">
      <c r="A59" s="3"/>
      <c r="C59" s="18"/>
      <c r="D59" s="27"/>
      <c r="E59" s="20"/>
      <c r="F59" s="20"/>
      <c r="G59" s="18"/>
      <c r="H59" s="27"/>
      <c r="I59" s="20"/>
      <c r="J59" s="20"/>
      <c r="K59" s="18"/>
      <c r="L59" s="27"/>
      <c r="M59" s="20"/>
      <c r="N59" s="20"/>
      <c r="O59" s="20"/>
      <c r="P59" s="20"/>
      <c r="Q59" s="17"/>
    </row>
    <row r="60" spans="1:17" s="1" customFormat="1" x14ac:dyDescent="0.25">
      <c r="A60" s="3" t="s">
        <v>6</v>
      </c>
      <c r="C60" s="18">
        <f>E32</f>
        <v>310068</v>
      </c>
      <c r="D60" s="27">
        <v>0.111</v>
      </c>
      <c r="E60" s="19">
        <f>ROUND(C60*D60,0)</f>
        <v>34418</v>
      </c>
      <c r="F60" s="20"/>
      <c r="G60" s="18">
        <f>I32</f>
        <v>341372</v>
      </c>
      <c r="H60" s="27">
        <v>0.122</v>
      </c>
      <c r="I60" s="19">
        <f>ROUND(G60*H60,0)</f>
        <v>41647</v>
      </c>
      <c r="J60" s="20"/>
      <c r="K60" s="18">
        <f>M32</f>
        <v>996324</v>
      </c>
      <c r="L60" s="27">
        <v>0.13300000000000001</v>
      </c>
      <c r="M60" s="19">
        <f>ROUND(K60*L60,0)</f>
        <v>132511</v>
      </c>
      <c r="N60" s="20"/>
      <c r="O60" s="18">
        <f>C60+G60+K60</f>
        <v>1647764</v>
      </c>
      <c r="P60" s="25">
        <f>IF(O60= 0,0,ROUND(Q60/O60,5))</f>
        <v>0.12658</v>
      </c>
      <c r="Q60" s="29">
        <f t="shared" ref="Q60:Q65" si="19">E60+I60+M60</f>
        <v>208576</v>
      </c>
    </row>
    <row r="61" spans="1:17" s="1" customFormat="1" x14ac:dyDescent="0.25">
      <c r="A61" s="3" t="s">
        <v>755</v>
      </c>
      <c r="C61" s="18">
        <v>57392</v>
      </c>
      <c r="D61" s="27">
        <v>1</v>
      </c>
      <c r="E61" s="19">
        <f>ROUND(C61*D61,0)</f>
        <v>57392</v>
      </c>
      <c r="F61" s="20"/>
      <c r="G61" s="18">
        <v>91742</v>
      </c>
      <c r="H61" s="27">
        <v>1</v>
      </c>
      <c r="I61" s="19">
        <f>ROUND(G61*H61,0)</f>
        <v>91742</v>
      </c>
      <c r="J61" s="20"/>
      <c r="K61" s="18">
        <v>186935</v>
      </c>
      <c r="L61" s="27">
        <v>1</v>
      </c>
      <c r="M61" s="19">
        <f>ROUND(K61*L61,0)</f>
        <v>186935</v>
      </c>
      <c r="N61" s="20"/>
      <c r="O61" s="18">
        <f>C61+G61+K61</f>
        <v>336069</v>
      </c>
      <c r="P61" s="25">
        <f>IF(O61= 0,0,ROUND(Q61/O61,5))</f>
        <v>1</v>
      </c>
      <c r="Q61" s="29">
        <f t="shared" si="19"/>
        <v>336069</v>
      </c>
    </row>
    <row r="62" spans="1:17" s="1" customFormat="1" x14ac:dyDescent="0.25">
      <c r="A62" s="3" t="s">
        <v>63</v>
      </c>
      <c r="C62" s="18">
        <v>0</v>
      </c>
      <c r="D62" s="27">
        <v>1</v>
      </c>
      <c r="E62" s="19">
        <f>ROUND(C62*D62,0)</f>
        <v>0</v>
      </c>
      <c r="F62" s="20"/>
      <c r="G62" s="18">
        <v>0</v>
      </c>
      <c r="H62" s="27">
        <v>1</v>
      </c>
      <c r="I62" s="19">
        <f>ROUND(G62*H62,0)</f>
        <v>0</v>
      </c>
      <c r="J62" s="20"/>
      <c r="K62" s="18">
        <v>72697</v>
      </c>
      <c r="L62" s="27">
        <v>1</v>
      </c>
      <c r="M62" s="19">
        <f>ROUND(K62*L62,0)</f>
        <v>72697</v>
      </c>
      <c r="N62" s="20"/>
      <c r="O62" s="18">
        <f>C62+G62+K62</f>
        <v>72697</v>
      </c>
      <c r="P62" s="25">
        <f>IF(O62= 0,0,ROUND(Q62/O62,5))</f>
        <v>1</v>
      </c>
      <c r="Q62" s="29">
        <f t="shared" si="19"/>
        <v>72697</v>
      </c>
    </row>
    <row r="63" spans="1:17" s="1" customFormat="1" x14ac:dyDescent="0.25">
      <c r="A63" s="3" t="s">
        <v>42</v>
      </c>
      <c r="C63" s="18">
        <v>232746</v>
      </c>
      <c r="D63" s="27">
        <v>1</v>
      </c>
      <c r="E63" s="19">
        <f>ROUND(C63*D63,0)</f>
        <v>232746</v>
      </c>
      <c r="F63" s="20"/>
      <c r="G63" s="18">
        <v>691624</v>
      </c>
      <c r="H63" s="27">
        <v>1</v>
      </c>
      <c r="I63" s="19">
        <f>ROUND(G63*H63,0)</f>
        <v>691624</v>
      </c>
      <c r="J63" s="20"/>
      <c r="K63" s="18">
        <v>132863</v>
      </c>
      <c r="L63" s="27">
        <v>1</v>
      </c>
      <c r="M63" s="19">
        <f>ROUND(K63*L63,0)</f>
        <v>132863</v>
      </c>
      <c r="N63" s="20"/>
      <c r="O63" s="18">
        <f>C63+G63+K63</f>
        <v>1057233</v>
      </c>
      <c r="P63" s="25">
        <f>IF(O63= 0,0,ROUND(Q63/O63,5))</f>
        <v>1</v>
      </c>
      <c r="Q63" s="29">
        <f t="shared" si="19"/>
        <v>1057233</v>
      </c>
    </row>
    <row r="64" spans="1:17" s="1" customFormat="1" x14ac:dyDescent="0.25">
      <c r="A64" s="3" t="s">
        <v>7</v>
      </c>
      <c r="C64" s="18">
        <f>E38</f>
        <v>2895675</v>
      </c>
      <c r="D64" s="27">
        <v>5.5500000000000001E-2</v>
      </c>
      <c r="E64" s="19">
        <f>ROUND(C64*D64,0)</f>
        <v>160710</v>
      </c>
      <c r="F64" s="20"/>
      <c r="G64" s="18">
        <f>I38</f>
        <v>3219945</v>
      </c>
      <c r="H64" s="27">
        <v>6.6600000000000006E-2</v>
      </c>
      <c r="I64" s="19">
        <f>ROUND(G64*H64,0)</f>
        <v>214448</v>
      </c>
      <c r="J64" s="20"/>
      <c r="K64" s="18">
        <f>M38</f>
        <v>4678806</v>
      </c>
      <c r="L64" s="27">
        <v>7.7700000000000005E-2</v>
      </c>
      <c r="M64" s="19">
        <f>ROUND(K64*L64,0)</f>
        <v>363543</v>
      </c>
      <c r="N64" s="20"/>
      <c r="O64" s="18">
        <f>C64+G64+K64</f>
        <v>10794426</v>
      </c>
      <c r="P64" s="25">
        <f>IF(O64= 0,0,ROUND(Q64/O64,5))</f>
        <v>6.8430000000000005E-2</v>
      </c>
      <c r="Q64" s="29">
        <f t="shared" si="19"/>
        <v>738701</v>
      </c>
    </row>
    <row r="65" spans="1:17" s="1" customFormat="1" x14ac:dyDescent="0.25">
      <c r="A65" s="3" t="s">
        <v>31</v>
      </c>
      <c r="C65" s="18"/>
      <c r="D65" s="27"/>
      <c r="E65" s="21">
        <f>SUM(E60:E64)</f>
        <v>485266</v>
      </c>
      <c r="F65" s="20"/>
      <c r="G65" s="18"/>
      <c r="H65" s="27"/>
      <c r="I65" s="21">
        <f>SUM(I60:I64)</f>
        <v>1039461</v>
      </c>
      <c r="J65" s="20"/>
      <c r="K65" s="18"/>
      <c r="L65" s="27"/>
      <c r="M65" s="21">
        <f>SUM(M60:M64)</f>
        <v>888549</v>
      </c>
      <c r="N65" s="20"/>
      <c r="O65" s="20"/>
      <c r="P65" s="20"/>
      <c r="Q65" s="30">
        <f t="shared" si="19"/>
        <v>2413276</v>
      </c>
    </row>
    <row r="66" spans="1:17" s="1" customFormat="1" x14ac:dyDescent="0.25">
      <c r="A66" s="3"/>
      <c r="C66" s="18"/>
      <c r="D66" s="27"/>
      <c r="E66" s="20"/>
      <c r="F66" s="20"/>
      <c r="G66" s="18"/>
      <c r="H66" s="27"/>
      <c r="I66" s="20"/>
      <c r="J66" s="20"/>
      <c r="K66" s="18"/>
      <c r="L66" s="27"/>
      <c r="M66" s="20"/>
      <c r="N66" s="20"/>
      <c r="O66" s="20"/>
      <c r="P66" s="20"/>
      <c r="Q66" s="17"/>
    </row>
    <row r="67" spans="1:17" s="1" customFormat="1" x14ac:dyDescent="0.25">
      <c r="A67" s="3" t="s">
        <v>8</v>
      </c>
      <c r="C67" s="18">
        <f>E58+E65</f>
        <v>20061854</v>
      </c>
      <c r="D67" s="27">
        <v>0.123</v>
      </c>
      <c r="E67" s="19">
        <f>ROUND(C67*D67,0)</f>
        <v>2467608</v>
      </c>
      <c r="F67" s="20"/>
      <c r="G67" s="18">
        <f>I58+I65</f>
        <v>21796726</v>
      </c>
      <c r="H67" s="27">
        <v>0.13400000000000001</v>
      </c>
      <c r="I67" s="19">
        <f>ROUND(G67*H67,0)</f>
        <v>2920761</v>
      </c>
      <c r="J67" s="20"/>
      <c r="K67" s="18">
        <f>M58+M65</f>
        <v>23226215</v>
      </c>
      <c r="L67" s="27">
        <v>0.14499999999999999</v>
      </c>
      <c r="M67" s="19">
        <f>ROUND(K67*L67,0)</f>
        <v>3367801</v>
      </c>
      <c r="N67" s="20"/>
      <c r="O67" s="18">
        <f>C67+G67+K67</f>
        <v>65084795</v>
      </c>
      <c r="P67" s="25">
        <f>IF(O67= 0,0,ROUND(Q67/O67,5))</f>
        <v>0.13453000000000001</v>
      </c>
      <c r="Q67" s="29">
        <f>E67+I67+M67</f>
        <v>8756170</v>
      </c>
    </row>
    <row r="68" spans="1:17" s="1" customFormat="1" x14ac:dyDescent="0.25">
      <c r="A68" s="3"/>
      <c r="C68" s="18"/>
      <c r="D68" s="27"/>
      <c r="E68" s="20"/>
      <c r="F68" s="20"/>
      <c r="G68" s="18"/>
      <c r="H68" s="27"/>
      <c r="I68" s="20"/>
      <c r="J68" s="20"/>
      <c r="K68" s="18"/>
      <c r="L68" s="27"/>
      <c r="M68" s="20"/>
      <c r="N68" s="20"/>
      <c r="O68" s="20"/>
      <c r="P68" s="20"/>
      <c r="Q68" s="17"/>
    </row>
    <row r="69" spans="1:17" s="1" customFormat="1" x14ac:dyDescent="0.25">
      <c r="A69" s="13" t="s">
        <v>30</v>
      </c>
      <c r="C69" s="18"/>
      <c r="D69" s="27"/>
      <c r="E69" s="21">
        <f>E58+E65+E67</f>
        <v>22529462</v>
      </c>
      <c r="F69" s="20"/>
      <c r="G69" s="18"/>
      <c r="H69" s="27"/>
      <c r="I69" s="21">
        <f>I58+I65+I67</f>
        <v>24717487</v>
      </c>
      <c r="J69" s="20"/>
      <c r="K69" s="18"/>
      <c r="L69" s="27"/>
      <c r="M69" s="21">
        <f>M58+M65+M67</f>
        <v>26594016</v>
      </c>
      <c r="N69" s="20"/>
      <c r="O69" s="20"/>
      <c r="P69" s="20"/>
      <c r="Q69" s="30">
        <f>E69+I69+M69</f>
        <v>73840965</v>
      </c>
    </row>
    <row r="70" spans="1:17" s="1" customFormat="1" x14ac:dyDescent="0.25">
      <c r="A70" s="3"/>
      <c r="C70" s="18"/>
      <c r="D70" s="27"/>
      <c r="E70" s="20"/>
      <c r="F70" s="20"/>
      <c r="G70" s="18"/>
      <c r="H70" s="27"/>
      <c r="I70" s="20"/>
      <c r="J70" s="20"/>
      <c r="K70" s="18"/>
      <c r="L70" s="27"/>
      <c r="M70" s="20"/>
      <c r="N70" s="20"/>
      <c r="O70" s="20"/>
      <c r="P70" s="20"/>
      <c r="Q70" s="17"/>
    </row>
    <row r="71" spans="1:17" s="1" customFormat="1" x14ac:dyDescent="0.25">
      <c r="A71" s="13" t="s">
        <v>33</v>
      </c>
      <c r="C71" s="18">
        <f>E38</f>
        <v>2895675</v>
      </c>
      <c r="D71" s="27">
        <v>5.5500000000000001E-2</v>
      </c>
      <c r="E71" s="19">
        <f>ROUND(C71*D71,0)</f>
        <v>160710</v>
      </c>
      <c r="F71" s="20"/>
      <c r="G71" s="18">
        <f>I38</f>
        <v>3219945</v>
      </c>
      <c r="H71" s="27">
        <v>6.6600000000000006E-2</v>
      </c>
      <c r="I71" s="19">
        <f>ROUND(G71*H71,0)</f>
        <v>214448</v>
      </c>
      <c r="J71" s="20"/>
      <c r="K71" s="18">
        <f>M38</f>
        <v>4678806</v>
      </c>
      <c r="L71" s="27">
        <v>7.7770000000000006E-2</v>
      </c>
      <c r="M71" s="19">
        <f>ROUND(K71*L71,0)</f>
        <v>363871</v>
      </c>
      <c r="N71" s="20"/>
      <c r="O71" s="18">
        <f>C71+G71+K71</f>
        <v>10794426</v>
      </c>
      <c r="P71" s="25">
        <f>IF(O71= 0,0,ROUND(Q71/O71,5))</f>
        <v>6.8459999999999993E-2</v>
      </c>
      <c r="Q71" s="29">
        <f>E71+I71+M71</f>
        <v>739029</v>
      </c>
    </row>
    <row r="72" spans="1:17" s="1" customFormat="1" x14ac:dyDescent="0.25">
      <c r="A72" s="3" t="s">
        <v>34</v>
      </c>
      <c r="C72" s="18">
        <f>E51</f>
        <v>1788507</v>
      </c>
      <c r="D72" s="27">
        <v>7.7700000000000005E-2</v>
      </c>
      <c r="E72" s="19">
        <f>ROUND(C72*D72,0)</f>
        <v>138967</v>
      </c>
      <c r="F72" s="20"/>
      <c r="G72" s="18">
        <f>I51</f>
        <v>1829357</v>
      </c>
      <c r="H72" s="27">
        <v>8.8800000000000004E-2</v>
      </c>
      <c r="I72" s="19">
        <f>ROUND(G72*H72,0)</f>
        <v>162447</v>
      </c>
      <c r="J72" s="20"/>
      <c r="K72" s="18">
        <f>M51</f>
        <v>2164064</v>
      </c>
      <c r="L72" s="27">
        <v>9.9900000000000003E-2</v>
      </c>
      <c r="M72" s="19">
        <f>ROUND(K72*L72,0)</f>
        <v>216190</v>
      </c>
      <c r="N72" s="20"/>
      <c r="O72" s="18">
        <f>C72+G72+K72</f>
        <v>5781928</v>
      </c>
      <c r="P72" s="25">
        <f>IF(O72= 0,0,ROUND(Q72/O72,5))</f>
        <v>8.9520000000000002E-2</v>
      </c>
      <c r="Q72" s="29">
        <f>E72+I72+M72</f>
        <v>517604</v>
      </c>
    </row>
    <row r="73" spans="1:17" s="1" customFormat="1" x14ac:dyDescent="0.25">
      <c r="A73" s="3" t="s">
        <v>40</v>
      </c>
      <c r="C73" s="18">
        <f>C67</f>
        <v>20061854</v>
      </c>
      <c r="D73" s="27">
        <v>9.7699999999999992E-3</v>
      </c>
      <c r="E73" s="19">
        <f>ROUND(C73*D73,0)</f>
        <v>196004</v>
      </c>
      <c r="F73" s="20"/>
      <c r="G73" s="18">
        <f>G67</f>
        <v>21796726</v>
      </c>
      <c r="H73" s="27">
        <v>9.8799999999999999E-3</v>
      </c>
      <c r="I73" s="19">
        <f>ROUND(G73*H73,0)</f>
        <v>215352</v>
      </c>
      <c r="J73" s="20"/>
      <c r="K73" s="18">
        <f>K67</f>
        <v>23226215</v>
      </c>
      <c r="L73" s="27">
        <v>9.9900000000000006E-3</v>
      </c>
      <c r="M73" s="19">
        <f>ROUND(K73*L73,0)</f>
        <v>232030</v>
      </c>
      <c r="N73" s="20"/>
      <c r="O73" s="18">
        <f>C73+G73+K73</f>
        <v>65084795</v>
      </c>
      <c r="P73" s="25">
        <f>IF(O73= 0,0,ROUND(Q73/O73,5))</f>
        <v>9.8899999999999995E-3</v>
      </c>
      <c r="Q73" s="29">
        <f>E73+I73+M73</f>
        <v>643386</v>
      </c>
    </row>
    <row r="74" spans="1:17" s="1" customFormat="1" x14ac:dyDescent="0.25">
      <c r="A74" s="3" t="s">
        <v>35</v>
      </c>
      <c r="C74" s="18"/>
      <c r="D74" s="27"/>
      <c r="E74" s="21">
        <f>SUM(E71:E73)</f>
        <v>495681</v>
      </c>
      <c r="F74" s="20"/>
      <c r="G74" s="18"/>
      <c r="H74" s="27"/>
      <c r="I74" s="21">
        <f>SUM(I71:I73)</f>
        <v>592247</v>
      </c>
      <c r="J74" s="20"/>
      <c r="K74" s="18"/>
      <c r="L74" s="27"/>
      <c r="M74" s="21">
        <f>SUM(M71:M73)</f>
        <v>812091</v>
      </c>
      <c r="N74" s="20"/>
      <c r="O74" s="20"/>
      <c r="P74" s="20"/>
      <c r="Q74" s="30">
        <f>E74+I74+M74</f>
        <v>1900019</v>
      </c>
    </row>
    <row r="75" spans="1:17" s="1" customFormat="1" x14ac:dyDescent="0.25">
      <c r="A75" s="13"/>
      <c r="C75" s="18"/>
      <c r="D75" s="27"/>
      <c r="E75" s="20"/>
      <c r="F75" s="20"/>
      <c r="G75" s="18"/>
      <c r="H75" s="27"/>
      <c r="I75" s="20"/>
      <c r="J75" s="20"/>
      <c r="K75" s="18"/>
      <c r="L75" s="27"/>
      <c r="M75" s="20"/>
      <c r="N75" s="20"/>
      <c r="O75" s="20"/>
      <c r="P75" s="20"/>
      <c r="Q75" s="17"/>
    </row>
    <row r="76" spans="1:17" s="1" customFormat="1" x14ac:dyDescent="0.25">
      <c r="A76" s="3" t="s">
        <v>36</v>
      </c>
      <c r="C76" s="18"/>
      <c r="D76" s="27"/>
      <c r="E76" s="21">
        <f>E69+E74</f>
        <v>23025143</v>
      </c>
      <c r="F76" s="20"/>
      <c r="G76" s="18"/>
      <c r="H76" s="27"/>
      <c r="I76" s="21">
        <f>I69+I74</f>
        <v>25309734</v>
      </c>
      <c r="J76" s="20"/>
      <c r="K76" s="18"/>
      <c r="L76" s="27"/>
      <c r="M76" s="21">
        <f>M69+M74</f>
        <v>27406107</v>
      </c>
      <c r="N76" s="20"/>
      <c r="O76" s="20"/>
      <c r="P76" s="20"/>
      <c r="Q76" s="30">
        <f>E76+I76+M76</f>
        <v>75740984</v>
      </c>
    </row>
    <row r="77" spans="1:17" x14ac:dyDescent="0.25">
      <c r="A77" s="13"/>
      <c r="B77" s="13"/>
      <c r="C77" s="22"/>
      <c r="D77" s="28"/>
      <c r="E77" s="23"/>
      <c r="F77" s="24"/>
      <c r="G77" s="22"/>
      <c r="H77" s="28"/>
      <c r="I77" s="23"/>
      <c r="J77" s="20"/>
      <c r="K77" s="22"/>
      <c r="L77" s="28"/>
      <c r="M77" s="23"/>
      <c r="N77" s="20"/>
      <c r="O77" s="20"/>
      <c r="P77" s="20"/>
      <c r="Q77" s="17"/>
    </row>
    <row r="78" spans="1:17" x14ac:dyDescent="0.25">
      <c r="A78" s="3" t="s">
        <v>9</v>
      </c>
      <c r="B78" s="1"/>
      <c r="C78" s="18">
        <f>E69</f>
        <v>22529462</v>
      </c>
      <c r="D78" s="27">
        <v>0.12</v>
      </c>
      <c r="E78" s="19">
        <f>ROUND(C78*D78,0)</f>
        <v>2703535</v>
      </c>
      <c r="F78" s="20"/>
      <c r="G78" s="18">
        <f>I69</f>
        <v>24717487</v>
      </c>
      <c r="H78" s="27">
        <v>0.12</v>
      </c>
      <c r="I78" s="19">
        <f>ROUND(G78*H78,0)</f>
        <v>2966098</v>
      </c>
      <c r="J78" s="20"/>
      <c r="K78" s="18">
        <f>M69</f>
        <v>26594016</v>
      </c>
      <c r="L78" s="27">
        <v>0.12</v>
      </c>
      <c r="M78" s="19">
        <f>ROUND(K78*L78,0)</f>
        <v>3191282</v>
      </c>
      <c r="N78" s="20"/>
      <c r="O78" s="18">
        <f>C78+G78+K78</f>
        <v>73840965</v>
      </c>
      <c r="P78" s="25">
        <f>IF(O78= 0,0,ROUND(Q78/O78,5))</f>
        <v>0.12</v>
      </c>
      <c r="Q78" s="29">
        <f>E78+I78+M78</f>
        <v>8860915</v>
      </c>
    </row>
    <row r="79" spans="1:17" x14ac:dyDescent="0.25">
      <c r="A79" s="13"/>
      <c r="B79" s="13"/>
      <c r="C79" s="22"/>
      <c r="D79" s="28"/>
      <c r="E79" s="23"/>
      <c r="F79" s="24"/>
      <c r="G79" s="22"/>
      <c r="H79" s="28"/>
      <c r="I79" s="23"/>
      <c r="J79" s="20"/>
      <c r="K79" s="22"/>
      <c r="L79" s="28"/>
      <c r="M79" s="23"/>
      <c r="N79" s="20"/>
      <c r="O79" s="20"/>
      <c r="P79" s="20"/>
      <c r="Q79" s="17"/>
    </row>
    <row r="80" spans="1:17" x14ac:dyDescent="0.25">
      <c r="A80" s="3" t="s">
        <v>37</v>
      </c>
      <c r="B80" s="1"/>
      <c r="C80" s="20"/>
      <c r="D80" s="27"/>
      <c r="E80" s="21">
        <f>E76+E78</f>
        <v>25728678</v>
      </c>
      <c r="F80" s="20"/>
      <c r="G80" s="20"/>
      <c r="H80" s="27"/>
      <c r="I80" s="21">
        <f>I76+I78</f>
        <v>28275832</v>
      </c>
      <c r="J80" s="20"/>
      <c r="K80" s="20"/>
      <c r="L80" s="27"/>
      <c r="M80" s="21">
        <f>M76+M78</f>
        <v>30597389</v>
      </c>
      <c r="N80" s="20"/>
      <c r="O80" s="20"/>
      <c r="P80" s="20"/>
      <c r="Q80" s="30">
        <f>E80+I80+M80</f>
        <v>84601899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91"/>
  <sheetViews>
    <sheetView workbookViewId="0">
      <selection activeCell="A8" sqref="A8"/>
    </sheetView>
  </sheetViews>
  <sheetFormatPr defaultRowHeight="15" x14ac:dyDescent="0.25"/>
  <cols>
    <col min="1" max="2" width="35.7109375" style="1" customWidth="1"/>
    <col min="3" max="3" width="3.7109375" style="1" customWidth="1"/>
    <col min="4" max="4" width="85.7109375" style="1" customWidth="1"/>
    <col min="5" max="5" width="9.140625" style="1" customWidth="1"/>
    <col min="6" max="16384" width="9.140625" style="1"/>
  </cols>
  <sheetData>
    <row r="2" spans="1:4" x14ac:dyDescent="0.25">
      <c r="A2" s="1" t="s">
        <v>752</v>
      </c>
    </row>
    <row r="3" spans="1:4" x14ac:dyDescent="0.25">
      <c r="A3" s="1" t="s">
        <v>751</v>
      </c>
    </row>
    <row r="4" spans="1:4" x14ac:dyDescent="0.25">
      <c r="A4" s="1" t="s">
        <v>46</v>
      </c>
    </row>
    <row r="5" spans="1:4" x14ac:dyDescent="0.25">
      <c r="A5" s="1" t="s">
        <v>756</v>
      </c>
    </row>
    <row r="7" spans="1:4" x14ac:dyDescent="0.25">
      <c r="A7" s="1" t="s">
        <v>61</v>
      </c>
    </row>
    <row r="9" spans="1:4" x14ac:dyDescent="0.25">
      <c r="A9" s="32" t="s">
        <v>47</v>
      </c>
      <c r="B9" s="32" t="s">
        <v>48</v>
      </c>
      <c r="C9" s="32"/>
    </row>
    <row r="11" spans="1:4" x14ac:dyDescent="0.25">
      <c r="A11" s="14" t="s">
        <v>67</v>
      </c>
      <c r="B11" s="1">
        <v>1</v>
      </c>
      <c r="D11" s="1" t="s">
        <v>64</v>
      </c>
    </row>
    <row r="12" spans="1:4" x14ac:dyDescent="0.25">
      <c r="A12" s="14" t="s">
        <v>68</v>
      </c>
      <c r="B12" s="1">
        <v>1</v>
      </c>
      <c r="D12" s="1" t="s">
        <v>64</v>
      </c>
    </row>
    <row r="13" spans="1:4" x14ac:dyDescent="0.25">
      <c r="A13" s="14" t="s">
        <v>14</v>
      </c>
      <c r="B13" s="1">
        <v>1</v>
      </c>
      <c r="D13" s="1" t="s">
        <v>65</v>
      </c>
    </row>
    <row r="14" spans="1:4" x14ac:dyDescent="0.25">
      <c r="A14" s="14"/>
    </row>
    <row r="15" spans="1:4" x14ac:dyDescent="0.25">
      <c r="A15" s="3" t="s">
        <v>69</v>
      </c>
      <c r="B15" s="1">
        <v>1</v>
      </c>
      <c r="D15" s="1" t="s">
        <v>64</v>
      </c>
    </row>
    <row r="16" spans="1:4" x14ac:dyDescent="0.25">
      <c r="A16" s="3" t="s">
        <v>70</v>
      </c>
      <c r="B16" s="1">
        <v>1</v>
      </c>
      <c r="D16" s="1" t="s">
        <v>64</v>
      </c>
    </row>
    <row r="17" spans="1:4" x14ac:dyDescent="0.25">
      <c r="A17" s="3" t="s">
        <v>71</v>
      </c>
      <c r="B17" s="1">
        <v>1</v>
      </c>
      <c r="D17" s="1" t="s">
        <v>64</v>
      </c>
    </row>
    <row r="18" spans="1:4" x14ac:dyDescent="0.25">
      <c r="A18" s="3" t="s">
        <v>13</v>
      </c>
      <c r="B18" s="1">
        <v>1</v>
      </c>
      <c r="D18" s="1" t="s">
        <v>65</v>
      </c>
    </row>
    <row r="19" spans="1:4" x14ac:dyDescent="0.25">
      <c r="A19" s="3"/>
    </row>
    <row r="20" spans="1:4" x14ac:dyDescent="0.25">
      <c r="A20" s="3" t="s">
        <v>10</v>
      </c>
      <c r="B20" s="1">
        <v>1</v>
      </c>
      <c r="D20" s="1" t="s">
        <v>64</v>
      </c>
    </row>
    <row r="21" spans="1:4" x14ac:dyDescent="0.25">
      <c r="A21" s="3" t="s">
        <v>11</v>
      </c>
      <c r="B21" s="1">
        <v>1</v>
      </c>
      <c r="D21" s="1" t="s">
        <v>64</v>
      </c>
    </row>
    <row r="22" spans="1:4" x14ac:dyDescent="0.25">
      <c r="A22" s="3" t="s">
        <v>12</v>
      </c>
      <c r="B22" s="1">
        <v>1</v>
      </c>
      <c r="D22" s="1" t="s">
        <v>64</v>
      </c>
    </row>
    <row r="23" spans="1:4" x14ac:dyDescent="0.25">
      <c r="A23" s="3" t="s">
        <v>15</v>
      </c>
      <c r="B23" s="1">
        <v>1</v>
      </c>
      <c r="D23" s="1" t="s">
        <v>65</v>
      </c>
    </row>
    <row r="24" spans="1:4" x14ac:dyDescent="0.25">
      <c r="A24" s="3"/>
    </row>
    <row r="25" spans="1:4" x14ac:dyDescent="0.25">
      <c r="A25" s="3" t="s">
        <v>17</v>
      </c>
      <c r="B25" s="1">
        <v>1</v>
      </c>
      <c r="D25" s="1" t="s">
        <v>64</v>
      </c>
    </row>
    <row r="26" spans="1:4" x14ac:dyDescent="0.25">
      <c r="A26" s="3" t="s">
        <v>18</v>
      </c>
      <c r="B26" s="1">
        <v>1</v>
      </c>
      <c r="D26" s="1" t="s">
        <v>64</v>
      </c>
    </row>
    <row r="27" spans="1:4" x14ac:dyDescent="0.25">
      <c r="A27" s="3" t="s">
        <v>16</v>
      </c>
      <c r="B27" s="1">
        <v>1</v>
      </c>
      <c r="D27" s="1" t="s">
        <v>65</v>
      </c>
    </row>
    <row r="28" spans="1:4" x14ac:dyDescent="0.25">
      <c r="A28" s="3"/>
    </row>
    <row r="29" spans="1:4" x14ac:dyDescent="0.25">
      <c r="A29" s="3" t="s">
        <v>39</v>
      </c>
      <c r="B29" s="1">
        <v>1</v>
      </c>
      <c r="D29" s="1" t="s">
        <v>65</v>
      </c>
    </row>
    <row r="30" spans="1:4" x14ac:dyDescent="0.25">
      <c r="A30" s="3"/>
    </row>
    <row r="31" spans="1:4" x14ac:dyDescent="0.25">
      <c r="A31" s="13" t="s">
        <v>26</v>
      </c>
      <c r="B31" s="1">
        <v>3</v>
      </c>
      <c r="D31" s="1" t="s">
        <v>754</v>
      </c>
    </row>
    <row r="32" spans="1:4" x14ac:dyDescent="0.25">
      <c r="A32" s="13"/>
    </row>
    <row r="33" spans="1:4" x14ac:dyDescent="0.25">
      <c r="A33" s="3" t="s">
        <v>744</v>
      </c>
      <c r="B33" s="1">
        <v>3</v>
      </c>
      <c r="D33" s="1" t="s">
        <v>50</v>
      </c>
    </row>
    <row r="34" spans="1:4" x14ac:dyDescent="0.25">
      <c r="A34" s="3" t="s">
        <v>745</v>
      </c>
      <c r="B34" s="1">
        <v>3</v>
      </c>
      <c r="D34" s="1" t="s">
        <v>50</v>
      </c>
    </row>
    <row r="35" spans="1:4" x14ac:dyDescent="0.25">
      <c r="A35" s="3" t="s">
        <v>749</v>
      </c>
      <c r="B35" s="1">
        <v>3</v>
      </c>
      <c r="D35" s="1" t="s">
        <v>50</v>
      </c>
    </row>
    <row r="36" spans="1:4" x14ac:dyDescent="0.25">
      <c r="A36" s="3" t="s">
        <v>746</v>
      </c>
      <c r="B36" s="1">
        <v>3</v>
      </c>
      <c r="D36" s="1" t="s">
        <v>50</v>
      </c>
    </row>
    <row r="37" spans="1:4" x14ac:dyDescent="0.25">
      <c r="A37" s="3" t="s">
        <v>747</v>
      </c>
      <c r="B37" s="1">
        <v>3</v>
      </c>
      <c r="D37" s="1" t="s">
        <v>50</v>
      </c>
    </row>
    <row r="38" spans="1:4" x14ac:dyDescent="0.25">
      <c r="A38" s="3" t="s">
        <v>748</v>
      </c>
      <c r="B38" s="1">
        <v>3</v>
      </c>
      <c r="D38" s="1" t="s">
        <v>50</v>
      </c>
    </row>
    <row r="39" spans="1:4" x14ac:dyDescent="0.25">
      <c r="A39" s="13"/>
    </row>
    <row r="40" spans="1:4" x14ac:dyDescent="0.25">
      <c r="A40" s="3" t="s">
        <v>19</v>
      </c>
      <c r="B40" s="1">
        <v>3</v>
      </c>
      <c r="D40" s="1" t="s">
        <v>60</v>
      </c>
    </row>
    <row r="41" spans="1:4" x14ac:dyDescent="0.25">
      <c r="A41" s="13"/>
    </row>
    <row r="42" spans="1:4" x14ac:dyDescent="0.25">
      <c r="A42" s="3" t="s">
        <v>27</v>
      </c>
      <c r="B42" s="1">
        <v>1</v>
      </c>
      <c r="D42" s="1" t="s">
        <v>51</v>
      </c>
    </row>
    <row r="43" spans="1:4" x14ac:dyDescent="0.25">
      <c r="A43" s="3"/>
    </row>
    <row r="44" spans="1:4" x14ac:dyDescent="0.25">
      <c r="A44" s="3" t="s">
        <v>750</v>
      </c>
      <c r="B44" s="1">
        <v>2</v>
      </c>
      <c r="D44" s="1" t="s">
        <v>56</v>
      </c>
    </row>
    <row r="45" spans="1:4" x14ac:dyDescent="0.25">
      <c r="A45" s="3"/>
    </row>
    <row r="46" spans="1:4" x14ac:dyDescent="0.25">
      <c r="A46" s="3" t="s">
        <v>20</v>
      </c>
      <c r="B46" s="1">
        <v>3</v>
      </c>
      <c r="D46" s="1" t="s">
        <v>50</v>
      </c>
    </row>
    <row r="47" spans="1:4" x14ac:dyDescent="0.25">
      <c r="A47" s="3" t="s">
        <v>21</v>
      </c>
      <c r="B47" s="1">
        <v>3</v>
      </c>
      <c r="D47" s="1" t="s">
        <v>50</v>
      </c>
    </row>
    <row r="48" spans="1:4" x14ac:dyDescent="0.25">
      <c r="A48" s="3" t="s">
        <v>24</v>
      </c>
      <c r="B48" s="1">
        <v>2</v>
      </c>
      <c r="D48" s="1" t="s">
        <v>58</v>
      </c>
    </row>
    <row r="49" spans="1:4" x14ac:dyDescent="0.25">
      <c r="A49" s="3" t="s">
        <v>22</v>
      </c>
      <c r="B49" s="1">
        <v>3</v>
      </c>
      <c r="D49" s="1" t="s">
        <v>50</v>
      </c>
    </row>
    <row r="50" spans="1:4" x14ac:dyDescent="0.25">
      <c r="A50" s="3" t="s">
        <v>23</v>
      </c>
      <c r="B50" s="1">
        <v>3</v>
      </c>
      <c r="D50" s="1" t="s">
        <v>50</v>
      </c>
    </row>
    <row r="51" spans="1:4" x14ac:dyDescent="0.25">
      <c r="A51" s="3" t="s">
        <v>41</v>
      </c>
      <c r="B51" s="1">
        <v>1</v>
      </c>
      <c r="D51" s="1" t="s">
        <v>51</v>
      </c>
    </row>
    <row r="53" spans="1:4" x14ac:dyDescent="0.25">
      <c r="A53" s="3" t="s">
        <v>25</v>
      </c>
      <c r="B53" s="1">
        <v>3</v>
      </c>
      <c r="D53" s="1" t="s">
        <v>59</v>
      </c>
    </row>
    <row r="54" spans="1:4" x14ac:dyDescent="0.25">
      <c r="A54" s="3"/>
    </row>
    <row r="55" spans="1:4" x14ac:dyDescent="0.25">
      <c r="A55" s="3" t="s">
        <v>28</v>
      </c>
      <c r="B55" s="1">
        <v>1</v>
      </c>
      <c r="D55" s="1" t="s">
        <v>66</v>
      </c>
    </row>
    <row r="56" spans="1:4" x14ac:dyDescent="0.25">
      <c r="A56" s="13"/>
    </row>
    <row r="57" spans="1:4" x14ac:dyDescent="0.25">
      <c r="A57" s="3" t="s">
        <v>29</v>
      </c>
      <c r="B57" s="1">
        <v>1</v>
      </c>
      <c r="D57" s="1" t="s">
        <v>66</v>
      </c>
    </row>
    <row r="58" spans="1:4" x14ac:dyDescent="0.25">
      <c r="A58" s="3"/>
    </row>
    <row r="59" spans="1:4" x14ac:dyDescent="0.25">
      <c r="A59" s="3" t="s">
        <v>4</v>
      </c>
      <c r="B59" s="1">
        <v>2</v>
      </c>
      <c r="D59" s="1" t="s">
        <v>53</v>
      </c>
    </row>
    <row r="60" spans="1:4" x14ac:dyDescent="0.25">
      <c r="A60" s="3" t="s">
        <v>5</v>
      </c>
      <c r="B60" s="1">
        <v>2</v>
      </c>
      <c r="D60" s="1" t="s">
        <v>54</v>
      </c>
    </row>
    <row r="61" spans="1:4" x14ac:dyDescent="0.25">
      <c r="A61" s="3"/>
    </row>
    <row r="62" spans="1:4" x14ac:dyDescent="0.25">
      <c r="A62" s="3" t="s">
        <v>32</v>
      </c>
      <c r="B62" s="1">
        <v>1</v>
      </c>
      <c r="D62" s="1" t="s">
        <v>66</v>
      </c>
    </row>
    <row r="63" spans="1:4" x14ac:dyDescent="0.25">
      <c r="A63" s="3"/>
    </row>
    <row r="64" spans="1:4" x14ac:dyDescent="0.25">
      <c r="A64" s="3" t="s">
        <v>6</v>
      </c>
      <c r="B64" s="1">
        <v>2</v>
      </c>
      <c r="D64" s="1" t="s">
        <v>55</v>
      </c>
    </row>
    <row r="65" spans="1:4" x14ac:dyDescent="0.25">
      <c r="A65" s="3" t="s">
        <v>755</v>
      </c>
      <c r="B65" s="1">
        <v>1</v>
      </c>
      <c r="D65" s="1" t="s">
        <v>64</v>
      </c>
    </row>
    <row r="66" spans="1:4" x14ac:dyDescent="0.25">
      <c r="A66" s="3" t="s">
        <v>63</v>
      </c>
      <c r="B66" s="1">
        <v>1</v>
      </c>
      <c r="D66" s="1" t="s">
        <v>64</v>
      </c>
    </row>
    <row r="67" spans="1:4" x14ac:dyDescent="0.25">
      <c r="A67" s="3" t="s">
        <v>42</v>
      </c>
      <c r="B67" s="1">
        <v>1</v>
      </c>
      <c r="D67" s="1" t="s">
        <v>64</v>
      </c>
    </row>
    <row r="68" spans="1:4" x14ac:dyDescent="0.25">
      <c r="A68" s="3" t="s">
        <v>7</v>
      </c>
      <c r="B68" s="1">
        <v>2</v>
      </c>
      <c r="D68" s="1" t="s">
        <v>56</v>
      </c>
    </row>
    <row r="69" spans="1:4" x14ac:dyDescent="0.25">
      <c r="A69" s="3" t="s">
        <v>31</v>
      </c>
      <c r="B69" s="1">
        <v>1</v>
      </c>
      <c r="D69" s="1" t="s">
        <v>66</v>
      </c>
    </row>
    <row r="70" spans="1:4" x14ac:dyDescent="0.25">
      <c r="A70" s="3"/>
    </row>
    <row r="71" spans="1:4" x14ac:dyDescent="0.25">
      <c r="A71" s="3" t="s">
        <v>8</v>
      </c>
      <c r="B71" s="1">
        <v>3</v>
      </c>
      <c r="D71" s="1" t="s">
        <v>52</v>
      </c>
    </row>
    <row r="72" spans="1:4" x14ac:dyDescent="0.25">
      <c r="A72" s="3"/>
    </row>
    <row r="73" spans="1:4" x14ac:dyDescent="0.25">
      <c r="A73" s="13" t="s">
        <v>30</v>
      </c>
      <c r="B73" s="1">
        <v>1</v>
      </c>
      <c r="D73" s="1" t="s">
        <v>66</v>
      </c>
    </row>
    <row r="74" spans="1:4" x14ac:dyDescent="0.25">
      <c r="A74" s="3"/>
    </row>
    <row r="75" spans="1:4" x14ac:dyDescent="0.25">
      <c r="A75" s="13" t="s">
        <v>33</v>
      </c>
      <c r="B75" s="1">
        <v>2</v>
      </c>
      <c r="D75" s="1" t="s">
        <v>56</v>
      </c>
    </row>
    <row r="76" spans="1:4" x14ac:dyDescent="0.25">
      <c r="A76" s="3" t="s">
        <v>34</v>
      </c>
      <c r="B76" s="1">
        <v>2</v>
      </c>
      <c r="D76" s="1" t="s">
        <v>57</v>
      </c>
    </row>
    <row r="77" spans="1:4" x14ac:dyDescent="0.25">
      <c r="A77" s="3" t="s">
        <v>40</v>
      </c>
      <c r="B77" s="1">
        <v>2</v>
      </c>
      <c r="D77" s="1" t="s">
        <v>62</v>
      </c>
    </row>
    <row r="78" spans="1:4" x14ac:dyDescent="0.25">
      <c r="A78" s="3" t="s">
        <v>35</v>
      </c>
      <c r="B78" s="1">
        <v>1</v>
      </c>
      <c r="D78" s="1" t="s">
        <v>66</v>
      </c>
    </row>
    <row r="79" spans="1:4" x14ac:dyDescent="0.25">
      <c r="A79" s="13"/>
    </row>
    <row r="80" spans="1:4" x14ac:dyDescent="0.25">
      <c r="A80" s="3" t="s">
        <v>36</v>
      </c>
      <c r="B80" s="1">
        <v>1</v>
      </c>
      <c r="D80" s="1" t="s">
        <v>66</v>
      </c>
    </row>
    <row r="81" spans="1:4" x14ac:dyDescent="0.25">
      <c r="A81" s="13"/>
    </row>
    <row r="82" spans="1:4" x14ac:dyDescent="0.25">
      <c r="A82" s="3" t="s">
        <v>9</v>
      </c>
      <c r="B82" s="1">
        <v>2</v>
      </c>
      <c r="D82" s="1" t="s">
        <v>753</v>
      </c>
    </row>
    <row r="83" spans="1:4" x14ac:dyDescent="0.25">
      <c r="A83" s="13"/>
    </row>
    <row r="84" spans="1:4" x14ac:dyDescent="0.25">
      <c r="A84" s="3" t="s">
        <v>37</v>
      </c>
      <c r="B84" s="31">
        <v>1</v>
      </c>
      <c r="D84" s="1" t="s">
        <v>66</v>
      </c>
    </row>
    <row r="85" spans="1:4" x14ac:dyDescent="0.25">
      <c r="A85" s="3"/>
    </row>
    <row r="86" spans="1:4" x14ac:dyDescent="0.25">
      <c r="A86" s="33" t="s">
        <v>49</v>
      </c>
      <c r="B86" s="1">
        <f>SUM(B11:B84)</f>
        <v>90</v>
      </c>
    </row>
    <row r="87" spans="1:4" x14ac:dyDescent="0.25">
      <c r="A87" s="3"/>
    </row>
    <row r="88" spans="1:4" x14ac:dyDescent="0.25">
      <c r="A88" s="13"/>
    </row>
    <row r="89" spans="1:4" x14ac:dyDescent="0.25">
      <c r="A89" s="3"/>
    </row>
    <row r="90" spans="1:4" x14ac:dyDescent="0.25">
      <c r="A90" s="13"/>
    </row>
    <row r="91" spans="1:4" x14ac:dyDescent="0.25">
      <c r="A91" s="3"/>
      <c r="B91" s="31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7"/>
  <sheetViews>
    <sheetView workbookViewId="0">
      <selection activeCell="A3" sqref="A3"/>
    </sheetView>
  </sheetViews>
  <sheetFormatPr defaultRowHeight="15" x14ac:dyDescent="0.25"/>
  <cols>
    <col min="1" max="1" width="25.7109375" customWidth="1"/>
    <col min="2" max="2" width="55.7109375" customWidth="1"/>
    <col min="3" max="3" width="15.7109375" style="1" customWidth="1"/>
    <col min="4" max="4" width="1.7109375" customWidth="1"/>
    <col min="5" max="5" width="25.7109375" customWidth="1"/>
    <col min="6" max="6" width="55.7109375" customWidth="1"/>
    <col min="7" max="7" width="15.7109375" customWidth="1"/>
  </cols>
  <sheetData>
    <row r="1" spans="1:7" s="1" customFormat="1" x14ac:dyDescent="0.25"/>
    <row r="2" spans="1:7" s="1" customFormat="1" x14ac:dyDescent="0.25">
      <c r="A2" s="43" t="s">
        <v>757</v>
      </c>
      <c r="B2" s="43"/>
    </row>
    <row r="3" spans="1:7" s="1" customFormat="1" x14ac:dyDescent="0.25">
      <c r="A3" s="34"/>
    </row>
    <row r="4" spans="1:7" s="1" customFormat="1" x14ac:dyDescent="0.25">
      <c r="A4" s="42" t="s">
        <v>527</v>
      </c>
      <c r="B4" s="42"/>
      <c r="C4" s="42"/>
      <c r="E4" s="42" t="s">
        <v>526</v>
      </c>
      <c r="F4" s="42"/>
      <c r="G4" s="42"/>
    </row>
    <row r="5" spans="1:7" s="1" customFormat="1" x14ac:dyDescent="0.25"/>
    <row r="6" spans="1:7" x14ac:dyDescent="0.25">
      <c r="A6" s="9" t="s">
        <v>524</v>
      </c>
      <c r="B6" s="9" t="s">
        <v>72</v>
      </c>
      <c r="C6" s="9" t="s">
        <v>525</v>
      </c>
      <c r="E6" s="9" t="s">
        <v>524</v>
      </c>
      <c r="F6" s="9" t="s">
        <v>72</v>
      </c>
      <c r="G6" s="9" t="s">
        <v>525</v>
      </c>
    </row>
    <row r="7" spans="1:7" s="1" customFormat="1" x14ac:dyDescent="0.25">
      <c r="A7" s="9"/>
      <c r="B7" s="9"/>
      <c r="C7" s="9"/>
      <c r="E7" s="9"/>
      <c r="F7" s="9"/>
      <c r="G7" s="9"/>
    </row>
    <row r="8" spans="1:7" x14ac:dyDescent="0.25">
      <c r="A8" s="3" t="s">
        <v>73</v>
      </c>
      <c r="B8" s="3" t="s">
        <v>74</v>
      </c>
      <c r="C8" s="37">
        <v>1</v>
      </c>
      <c r="E8" s="3" t="s">
        <v>73</v>
      </c>
      <c r="F8" s="3" t="s">
        <v>74</v>
      </c>
      <c r="G8" s="37">
        <v>1</v>
      </c>
    </row>
    <row r="9" spans="1:7" x14ac:dyDescent="0.25">
      <c r="A9" s="3" t="s">
        <v>75</v>
      </c>
      <c r="B9" s="3" t="s">
        <v>76</v>
      </c>
      <c r="C9" s="37">
        <v>1</v>
      </c>
      <c r="E9" s="3" t="s">
        <v>75</v>
      </c>
      <c r="F9" s="3" t="s">
        <v>76</v>
      </c>
      <c r="G9" s="37">
        <v>1</v>
      </c>
    </row>
    <row r="10" spans="1:7" x14ac:dyDescent="0.25">
      <c r="A10" s="3" t="s">
        <v>77</v>
      </c>
      <c r="B10" s="3" t="s">
        <v>78</v>
      </c>
      <c r="C10" s="37">
        <v>1</v>
      </c>
      <c r="E10" s="3" t="s">
        <v>77</v>
      </c>
      <c r="F10" s="3" t="s">
        <v>78</v>
      </c>
      <c r="G10" s="37">
        <v>1</v>
      </c>
    </row>
    <row r="11" spans="1:7" x14ac:dyDescent="0.25">
      <c r="A11" s="3" t="s">
        <v>79</v>
      </c>
      <c r="B11" s="3" t="s">
        <v>80</v>
      </c>
      <c r="C11" s="37">
        <v>1</v>
      </c>
      <c r="E11" s="3" t="s">
        <v>79</v>
      </c>
      <c r="F11" s="3" t="s">
        <v>80</v>
      </c>
      <c r="G11" s="37">
        <v>1</v>
      </c>
    </row>
    <row r="12" spans="1:7" x14ac:dyDescent="0.25">
      <c r="A12" s="3" t="s">
        <v>81</v>
      </c>
      <c r="B12" s="3" t="s">
        <v>82</v>
      </c>
      <c r="C12" s="37">
        <v>1</v>
      </c>
      <c r="E12" s="3"/>
      <c r="F12" s="3"/>
      <c r="G12" s="37"/>
    </row>
    <row r="13" spans="1:7" x14ac:dyDescent="0.25">
      <c r="A13" s="3" t="s">
        <v>83</v>
      </c>
      <c r="B13" s="3" t="s">
        <v>84</v>
      </c>
      <c r="C13" s="37">
        <v>1</v>
      </c>
      <c r="E13" s="3"/>
      <c r="F13" s="3"/>
      <c r="G13" s="37"/>
    </row>
    <row r="14" spans="1:7" x14ac:dyDescent="0.25">
      <c r="A14" s="3" t="s">
        <v>85</v>
      </c>
      <c r="B14" s="3" t="s">
        <v>86</v>
      </c>
      <c r="C14" s="37">
        <v>1</v>
      </c>
      <c r="E14" s="3"/>
      <c r="F14" s="3"/>
      <c r="G14" s="37"/>
    </row>
    <row r="15" spans="1:7" x14ac:dyDescent="0.25">
      <c r="A15" s="3" t="s">
        <v>87</v>
      </c>
      <c r="B15" s="3" t="s">
        <v>88</v>
      </c>
      <c r="C15" s="37">
        <v>1</v>
      </c>
      <c r="E15" s="3"/>
      <c r="F15" s="3"/>
      <c r="G15" s="37"/>
    </row>
    <row r="16" spans="1:7" x14ac:dyDescent="0.25">
      <c r="A16" s="3" t="s">
        <v>89</v>
      </c>
      <c r="B16" s="3" t="s">
        <v>90</v>
      </c>
      <c r="C16" s="37">
        <v>1</v>
      </c>
      <c r="E16" s="3"/>
      <c r="F16" s="3"/>
      <c r="G16" s="37"/>
    </row>
    <row r="17" spans="1:7" x14ac:dyDescent="0.25">
      <c r="A17" s="3" t="s">
        <v>91</v>
      </c>
      <c r="B17" s="3" t="s">
        <v>92</v>
      </c>
      <c r="C17" s="37">
        <v>1</v>
      </c>
      <c r="E17" s="3"/>
      <c r="F17" s="3"/>
      <c r="G17" s="37"/>
    </row>
    <row r="18" spans="1:7" x14ac:dyDescent="0.25">
      <c r="A18" s="3" t="s">
        <v>93</v>
      </c>
      <c r="B18" s="3" t="s">
        <v>94</v>
      </c>
      <c r="C18" s="37">
        <v>1</v>
      </c>
      <c r="E18" s="3"/>
      <c r="F18" s="3"/>
      <c r="G18" s="37"/>
    </row>
    <row r="19" spans="1:7" x14ac:dyDescent="0.25">
      <c r="A19" s="3" t="s">
        <v>95</v>
      </c>
      <c r="B19" s="3" t="s">
        <v>96</v>
      </c>
      <c r="C19" s="37">
        <v>1</v>
      </c>
      <c r="E19" s="3"/>
      <c r="F19" s="3"/>
      <c r="G19" s="37"/>
    </row>
    <row r="20" spans="1:7" x14ac:dyDescent="0.25">
      <c r="A20" s="3" t="s">
        <v>97</v>
      </c>
      <c r="B20" s="3" t="s">
        <v>98</v>
      </c>
      <c r="C20" s="37">
        <v>1</v>
      </c>
      <c r="E20" s="3"/>
      <c r="F20" s="3"/>
      <c r="G20" s="37"/>
    </row>
    <row r="21" spans="1:7" x14ac:dyDescent="0.25">
      <c r="A21" s="3" t="s">
        <v>99</v>
      </c>
      <c r="B21" s="3" t="s">
        <v>100</v>
      </c>
      <c r="C21" s="37">
        <v>1</v>
      </c>
      <c r="E21" s="3"/>
      <c r="F21" s="3"/>
      <c r="G21" s="37"/>
    </row>
    <row r="22" spans="1:7" x14ac:dyDescent="0.25">
      <c r="A22" s="3" t="s">
        <v>101</v>
      </c>
      <c r="B22" s="3" t="s">
        <v>102</v>
      </c>
      <c r="C22" s="37">
        <v>1</v>
      </c>
      <c r="E22" s="3"/>
      <c r="F22" s="3"/>
      <c r="G22" s="37"/>
    </row>
    <row r="23" spans="1:7" x14ac:dyDescent="0.25">
      <c r="A23" s="3" t="s">
        <v>103</v>
      </c>
      <c r="B23" s="3" t="s">
        <v>104</v>
      </c>
      <c r="C23" s="37">
        <v>1</v>
      </c>
      <c r="E23" s="3"/>
      <c r="F23" s="3"/>
      <c r="G23" s="37"/>
    </row>
    <row r="24" spans="1:7" x14ac:dyDescent="0.25">
      <c r="A24" s="3" t="s">
        <v>105</v>
      </c>
      <c r="B24" s="3" t="s">
        <v>106</v>
      </c>
      <c r="C24" s="37">
        <v>1</v>
      </c>
      <c r="E24" s="3"/>
      <c r="F24" s="3"/>
      <c r="G24" s="37"/>
    </row>
    <row r="25" spans="1:7" x14ac:dyDescent="0.25">
      <c r="A25" s="3" t="s">
        <v>107</v>
      </c>
      <c r="B25" s="3" t="s">
        <v>108</v>
      </c>
      <c r="C25" s="37">
        <v>1</v>
      </c>
      <c r="E25" s="3"/>
      <c r="F25" s="3"/>
      <c r="G25" s="37"/>
    </row>
    <row r="26" spans="1:7" x14ac:dyDescent="0.25">
      <c r="A26" s="3" t="s">
        <v>109</v>
      </c>
      <c r="B26" s="3" t="s">
        <v>110</v>
      </c>
      <c r="C26" s="37">
        <v>1</v>
      </c>
      <c r="E26" s="3"/>
      <c r="F26" s="3"/>
      <c r="G26" s="37"/>
    </row>
    <row r="27" spans="1:7" x14ac:dyDescent="0.25">
      <c r="A27" s="3" t="s">
        <v>111</v>
      </c>
      <c r="B27" s="3" t="s">
        <v>112</v>
      </c>
      <c r="C27" s="37">
        <v>1</v>
      </c>
      <c r="E27" s="3"/>
      <c r="F27" s="3"/>
      <c r="G27" s="37"/>
    </row>
    <row r="28" spans="1:7" x14ac:dyDescent="0.25">
      <c r="A28" s="3" t="s">
        <v>113</v>
      </c>
      <c r="B28" s="3" t="s">
        <v>114</v>
      </c>
      <c r="C28" s="37">
        <v>1</v>
      </c>
      <c r="E28" s="3"/>
      <c r="F28" s="3"/>
      <c r="G28" s="37"/>
    </row>
    <row r="29" spans="1:7" x14ac:dyDescent="0.25">
      <c r="A29" s="3" t="s">
        <v>115</v>
      </c>
      <c r="B29" s="3" t="s">
        <v>116</v>
      </c>
      <c r="C29" s="37">
        <v>1</v>
      </c>
      <c r="E29" s="3"/>
      <c r="F29" s="3"/>
      <c r="G29" s="37"/>
    </row>
    <row r="30" spans="1:7" x14ac:dyDescent="0.25">
      <c r="A30" s="3" t="s">
        <v>117</v>
      </c>
      <c r="B30" s="3" t="s">
        <v>118</v>
      </c>
      <c r="C30" s="37">
        <v>1</v>
      </c>
      <c r="E30" s="3"/>
      <c r="F30" s="3"/>
      <c r="G30" s="37"/>
    </row>
    <row r="31" spans="1:7" x14ac:dyDescent="0.25">
      <c r="A31" s="3" t="s">
        <v>119</v>
      </c>
      <c r="B31" s="3" t="s">
        <v>120</v>
      </c>
      <c r="C31" s="37">
        <v>1</v>
      </c>
      <c r="E31" s="3"/>
      <c r="F31" s="3"/>
      <c r="G31" s="37"/>
    </row>
    <row r="32" spans="1:7" x14ac:dyDescent="0.25">
      <c r="A32" s="3" t="s">
        <v>121</v>
      </c>
      <c r="B32" s="3" t="s">
        <v>122</v>
      </c>
      <c r="C32" s="37">
        <v>1</v>
      </c>
      <c r="E32" s="3"/>
      <c r="F32" s="3"/>
      <c r="G32" s="37"/>
    </row>
    <row r="33" spans="1:7" x14ac:dyDescent="0.25">
      <c r="A33" s="3" t="s">
        <v>123</v>
      </c>
      <c r="B33" s="3" t="s">
        <v>124</v>
      </c>
      <c r="C33" s="37">
        <v>1</v>
      </c>
      <c r="E33" s="3"/>
      <c r="F33" s="3"/>
      <c r="G33" s="37"/>
    </row>
    <row r="34" spans="1:7" x14ac:dyDescent="0.25">
      <c r="A34" s="3" t="s">
        <v>125</v>
      </c>
      <c r="B34" s="3" t="s">
        <v>126</v>
      </c>
      <c r="C34" s="37">
        <v>1</v>
      </c>
      <c r="E34" s="3"/>
      <c r="F34" s="3"/>
      <c r="G34" s="37"/>
    </row>
    <row r="35" spans="1:7" x14ac:dyDescent="0.25">
      <c r="A35" s="3" t="s">
        <v>127</v>
      </c>
      <c r="B35" s="3" t="s">
        <v>128</v>
      </c>
      <c r="C35" s="37">
        <v>1</v>
      </c>
      <c r="E35" s="3"/>
      <c r="F35" s="3"/>
      <c r="G35" s="37"/>
    </row>
    <row r="36" spans="1:7" x14ac:dyDescent="0.25">
      <c r="A36" s="3" t="s">
        <v>129</v>
      </c>
      <c r="B36" s="3" t="s">
        <v>130</v>
      </c>
      <c r="C36" s="37">
        <v>1</v>
      </c>
      <c r="E36" s="3"/>
      <c r="F36" s="3"/>
      <c r="G36" s="37"/>
    </row>
    <row r="37" spans="1:7" x14ac:dyDescent="0.25">
      <c r="A37" s="3" t="s">
        <v>131</v>
      </c>
      <c r="B37" s="3" t="s">
        <v>132</v>
      </c>
      <c r="C37" s="37">
        <v>1</v>
      </c>
      <c r="E37" s="3"/>
      <c r="F37" s="3"/>
      <c r="G37" s="37"/>
    </row>
    <row r="38" spans="1:7" x14ac:dyDescent="0.25">
      <c r="A38" s="3" t="s">
        <v>133</v>
      </c>
      <c r="B38" s="3" t="s">
        <v>134</v>
      </c>
      <c r="C38" s="37">
        <v>1</v>
      </c>
      <c r="E38" s="3"/>
      <c r="F38" s="3"/>
      <c r="G38" s="37"/>
    </row>
    <row r="39" spans="1:7" x14ac:dyDescent="0.25">
      <c r="A39" s="3" t="s">
        <v>135</v>
      </c>
      <c r="B39" s="3" t="s">
        <v>136</v>
      </c>
      <c r="C39" s="37">
        <v>1</v>
      </c>
      <c r="E39" s="3" t="s">
        <v>135</v>
      </c>
      <c r="F39" s="3" t="s">
        <v>136</v>
      </c>
      <c r="G39" s="37">
        <v>1</v>
      </c>
    </row>
    <row r="40" spans="1:7" x14ac:dyDescent="0.25">
      <c r="A40" s="3" t="s">
        <v>137</v>
      </c>
      <c r="B40" s="3" t="s">
        <v>138</v>
      </c>
      <c r="C40" s="37">
        <v>1</v>
      </c>
      <c r="E40" s="3" t="s">
        <v>137</v>
      </c>
      <c r="F40" s="3" t="s">
        <v>138</v>
      </c>
      <c r="G40" s="37">
        <v>1</v>
      </c>
    </row>
    <row r="41" spans="1:7" x14ac:dyDescent="0.25">
      <c r="A41" s="3" t="s">
        <v>139</v>
      </c>
      <c r="B41" s="3" t="s">
        <v>80</v>
      </c>
      <c r="C41" s="37">
        <v>1</v>
      </c>
      <c r="E41" s="3" t="s">
        <v>139</v>
      </c>
      <c r="F41" s="3" t="s">
        <v>80</v>
      </c>
      <c r="G41" s="37">
        <v>1</v>
      </c>
    </row>
    <row r="42" spans="1:7" x14ac:dyDescent="0.25">
      <c r="A42" s="3" t="s">
        <v>140</v>
      </c>
      <c r="B42" s="3" t="s">
        <v>82</v>
      </c>
      <c r="C42" s="37">
        <v>1</v>
      </c>
      <c r="E42" s="3"/>
      <c r="F42" s="3"/>
      <c r="G42" s="37"/>
    </row>
    <row r="43" spans="1:7" x14ac:dyDescent="0.25">
      <c r="A43" s="3" t="s">
        <v>141</v>
      </c>
      <c r="B43" s="3" t="s">
        <v>84</v>
      </c>
      <c r="C43" s="37">
        <v>1</v>
      </c>
      <c r="E43" s="3"/>
      <c r="F43" s="3"/>
      <c r="G43" s="37"/>
    </row>
    <row r="44" spans="1:7" x14ac:dyDescent="0.25">
      <c r="A44" s="3" t="s">
        <v>142</v>
      </c>
      <c r="B44" s="3" t="s">
        <v>86</v>
      </c>
      <c r="C44" s="37">
        <v>1</v>
      </c>
      <c r="E44" s="3"/>
      <c r="F44" s="3"/>
      <c r="G44" s="37"/>
    </row>
    <row r="45" spans="1:7" x14ac:dyDescent="0.25">
      <c r="A45" s="3" t="s">
        <v>143</v>
      </c>
      <c r="B45" s="3" t="s">
        <v>88</v>
      </c>
      <c r="C45" s="37">
        <v>1</v>
      </c>
      <c r="E45" s="3"/>
      <c r="F45" s="3"/>
      <c r="G45" s="37"/>
    </row>
    <row r="46" spans="1:7" x14ac:dyDescent="0.25">
      <c r="A46" s="3" t="s">
        <v>144</v>
      </c>
      <c r="B46" s="3" t="s">
        <v>90</v>
      </c>
      <c r="C46" s="37">
        <v>1</v>
      </c>
      <c r="E46" s="3"/>
      <c r="F46" s="3"/>
      <c r="G46" s="37"/>
    </row>
    <row r="47" spans="1:7" x14ac:dyDescent="0.25">
      <c r="A47" s="3" t="s">
        <v>145</v>
      </c>
      <c r="B47" s="3" t="s">
        <v>92</v>
      </c>
      <c r="C47" s="37">
        <v>1</v>
      </c>
      <c r="E47" s="3"/>
      <c r="F47" s="3"/>
      <c r="G47" s="37"/>
    </row>
    <row r="48" spans="1:7" x14ac:dyDescent="0.25">
      <c r="A48" s="3" t="s">
        <v>146</v>
      </c>
      <c r="B48" s="3" t="s">
        <v>94</v>
      </c>
      <c r="C48" s="37">
        <v>1</v>
      </c>
      <c r="E48" s="3"/>
      <c r="F48" s="3"/>
      <c r="G48" s="37"/>
    </row>
    <row r="49" spans="1:7" x14ac:dyDescent="0.25">
      <c r="A49" s="3" t="s">
        <v>147</v>
      </c>
      <c r="B49" s="3" t="s">
        <v>96</v>
      </c>
      <c r="C49" s="37">
        <v>1</v>
      </c>
      <c r="E49" s="3"/>
      <c r="F49" s="3"/>
      <c r="G49" s="37"/>
    </row>
    <row r="50" spans="1:7" x14ac:dyDescent="0.25">
      <c r="A50" s="3" t="s">
        <v>148</v>
      </c>
      <c r="B50" s="3" t="s">
        <v>98</v>
      </c>
      <c r="C50" s="37">
        <v>1</v>
      </c>
      <c r="E50" s="3"/>
      <c r="F50" s="3"/>
      <c r="G50" s="37"/>
    </row>
    <row r="51" spans="1:7" x14ac:dyDescent="0.25">
      <c r="A51" s="3" t="s">
        <v>149</v>
      </c>
      <c r="B51" s="3" t="s">
        <v>100</v>
      </c>
      <c r="C51" s="37">
        <v>1</v>
      </c>
      <c r="E51" s="3"/>
      <c r="F51" s="3"/>
      <c r="G51" s="37"/>
    </row>
    <row r="52" spans="1:7" x14ac:dyDescent="0.25">
      <c r="A52" s="3" t="s">
        <v>150</v>
      </c>
      <c r="B52" s="3" t="s">
        <v>102</v>
      </c>
      <c r="C52" s="37">
        <v>1</v>
      </c>
      <c r="E52" s="3"/>
      <c r="F52" s="3"/>
      <c r="G52" s="37"/>
    </row>
    <row r="53" spans="1:7" x14ac:dyDescent="0.25">
      <c r="A53" s="3" t="s">
        <v>151</v>
      </c>
      <c r="B53" s="3" t="s">
        <v>104</v>
      </c>
      <c r="C53" s="37">
        <v>1</v>
      </c>
      <c r="E53" s="3"/>
      <c r="F53" s="3"/>
      <c r="G53" s="37"/>
    </row>
    <row r="54" spans="1:7" x14ac:dyDescent="0.25">
      <c r="A54" s="3" t="s">
        <v>152</v>
      </c>
      <c r="B54" s="3" t="s">
        <v>106</v>
      </c>
      <c r="C54" s="37">
        <v>1</v>
      </c>
      <c r="E54" s="3"/>
      <c r="F54" s="3"/>
      <c r="G54" s="37"/>
    </row>
    <row r="55" spans="1:7" x14ac:dyDescent="0.25">
      <c r="A55" s="3" t="s">
        <v>153</v>
      </c>
      <c r="B55" s="3" t="s">
        <v>108</v>
      </c>
      <c r="C55" s="37">
        <v>1</v>
      </c>
      <c r="E55" s="3"/>
      <c r="F55" s="3"/>
      <c r="G55" s="37"/>
    </row>
    <row r="56" spans="1:7" x14ac:dyDescent="0.25">
      <c r="A56" s="3" t="s">
        <v>154</v>
      </c>
      <c r="B56" s="3" t="s">
        <v>110</v>
      </c>
      <c r="C56" s="37">
        <v>1</v>
      </c>
      <c r="E56" s="3"/>
      <c r="F56" s="3"/>
      <c r="G56" s="37"/>
    </row>
    <row r="57" spans="1:7" x14ac:dyDescent="0.25">
      <c r="A57" s="3" t="s">
        <v>155</v>
      </c>
      <c r="B57" s="3" t="s">
        <v>112</v>
      </c>
      <c r="C57" s="37">
        <v>1</v>
      </c>
      <c r="E57" s="3"/>
      <c r="F57" s="3"/>
      <c r="G57" s="37"/>
    </row>
    <row r="58" spans="1:7" x14ac:dyDescent="0.25">
      <c r="A58" s="3" t="s">
        <v>156</v>
      </c>
      <c r="B58" s="3" t="s">
        <v>114</v>
      </c>
      <c r="C58" s="37">
        <v>1</v>
      </c>
      <c r="E58" s="3"/>
      <c r="F58" s="3"/>
      <c r="G58" s="37"/>
    </row>
    <row r="59" spans="1:7" x14ac:dyDescent="0.25">
      <c r="A59" s="3" t="s">
        <v>157</v>
      </c>
      <c r="B59" s="3" t="s">
        <v>116</v>
      </c>
      <c r="C59" s="37">
        <v>1</v>
      </c>
      <c r="E59" s="3"/>
      <c r="F59" s="3"/>
      <c r="G59" s="37"/>
    </row>
    <row r="60" spans="1:7" x14ac:dyDescent="0.25">
      <c r="A60" s="3" t="s">
        <v>158</v>
      </c>
      <c r="B60" s="3" t="s">
        <v>118</v>
      </c>
      <c r="C60" s="37">
        <v>1</v>
      </c>
      <c r="E60" s="3"/>
      <c r="F60" s="3"/>
      <c r="G60" s="37"/>
    </row>
    <row r="61" spans="1:7" x14ac:dyDescent="0.25">
      <c r="A61" s="3" t="s">
        <v>159</v>
      </c>
      <c r="B61" s="3" t="s">
        <v>120</v>
      </c>
      <c r="C61" s="37">
        <v>1</v>
      </c>
      <c r="E61" s="3"/>
      <c r="F61" s="3"/>
      <c r="G61" s="37"/>
    </row>
    <row r="62" spans="1:7" x14ac:dyDescent="0.25">
      <c r="A62" s="3" t="s">
        <v>160</v>
      </c>
      <c r="B62" s="3" t="s">
        <v>122</v>
      </c>
      <c r="C62" s="37">
        <v>1</v>
      </c>
      <c r="E62" s="3"/>
      <c r="F62" s="3"/>
      <c r="G62" s="37"/>
    </row>
    <row r="63" spans="1:7" x14ac:dyDescent="0.25">
      <c r="A63" s="3" t="s">
        <v>161</v>
      </c>
      <c r="B63" s="3" t="s">
        <v>124</v>
      </c>
      <c r="C63" s="37">
        <v>1</v>
      </c>
      <c r="E63" s="3"/>
      <c r="F63" s="3"/>
      <c r="G63" s="37"/>
    </row>
    <row r="64" spans="1:7" x14ac:dyDescent="0.25">
      <c r="A64" s="3" t="s">
        <v>162</v>
      </c>
      <c r="B64" s="3" t="s">
        <v>126</v>
      </c>
      <c r="C64" s="37">
        <v>1</v>
      </c>
      <c r="E64" s="3"/>
      <c r="F64" s="3"/>
      <c r="G64" s="37"/>
    </row>
    <row r="65" spans="1:7" x14ac:dyDescent="0.25">
      <c r="A65" s="3" t="s">
        <v>163</v>
      </c>
      <c r="B65" s="3" t="s">
        <v>128</v>
      </c>
      <c r="C65" s="37">
        <v>1</v>
      </c>
      <c r="E65" s="3"/>
      <c r="F65" s="3"/>
      <c r="G65" s="37"/>
    </row>
    <row r="66" spans="1:7" x14ac:dyDescent="0.25">
      <c r="A66" s="3" t="s">
        <v>164</v>
      </c>
      <c r="B66" s="3" t="s">
        <v>130</v>
      </c>
      <c r="C66" s="37">
        <v>1</v>
      </c>
      <c r="E66" s="3"/>
      <c r="F66" s="3"/>
      <c r="G66" s="37"/>
    </row>
    <row r="67" spans="1:7" x14ac:dyDescent="0.25">
      <c r="A67" s="3" t="s">
        <v>165</v>
      </c>
      <c r="B67" s="3" t="s">
        <v>132</v>
      </c>
      <c r="C67" s="37">
        <v>1</v>
      </c>
      <c r="E67" s="3"/>
      <c r="F67" s="3"/>
      <c r="G67" s="37"/>
    </row>
    <row r="68" spans="1:7" x14ac:dyDescent="0.25">
      <c r="A68" s="3" t="s">
        <v>166</v>
      </c>
      <c r="B68" s="3" t="s">
        <v>167</v>
      </c>
      <c r="C68" s="37">
        <v>1</v>
      </c>
      <c r="E68" s="3"/>
      <c r="F68" s="3"/>
      <c r="G68" s="37"/>
    </row>
    <row r="69" spans="1:7" x14ac:dyDescent="0.25">
      <c r="A69" s="3" t="s">
        <v>168</v>
      </c>
      <c r="B69" s="3" t="s">
        <v>169</v>
      </c>
      <c r="C69" s="37">
        <v>1</v>
      </c>
      <c r="E69" s="3"/>
      <c r="F69" s="3"/>
      <c r="G69" s="37"/>
    </row>
    <row r="70" spans="1:7" x14ac:dyDescent="0.25">
      <c r="A70" s="3" t="s">
        <v>170</v>
      </c>
      <c r="B70" s="3" t="s">
        <v>171</v>
      </c>
      <c r="C70" s="37">
        <v>1</v>
      </c>
      <c r="E70" s="3"/>
      <c r="F70" s="3"/>
      <c r="G70" s="37"/>
    </row>
    <row r="71" spans="1:7" x14ac:dyDescent="0.25">
      <c r="A71" s="3" t="s">
        <v>172</v>
      </c>
      <c r="B71" s="3" t="s">
        <v>173</v>
      </c>
      <c r="C71" s="37">
        <v>1</v>
      </c>
      <c r="E71" s="3"/>
      <c r="F71" s="3"/>
      <c r="G71" s="37"/>
    </row>
    <row r="72" spans="1:7" x14ac:dyDescent="0.25">
      <c r="A72" s="3" t="s">
        <v>174</v>
      </c>
      <c r="B72" s="3" t="s">
        <v>175</v>
      </c>
      <c r="C72" s="37">
        <v>1</v>
      </c>
      <c r="E72" s="3" t="s">
        <v>174</v>
      </c>
      <c r="F72" s="3" t="s">
        <v>175</v>
      </c>
      <c r="G72" s="37">
        <v>1</v>
      </c>
    </row>
    <row r="73" spans="1:7" x14ac:dyDescent="0.25">
      <c r="A73" s="3" t="s">
        <v>176</v>
      </c>
      <c r="B73" s="3" t="s">
        <v>177</v>
      </c>
      <c r="C73" s="37">
        <v>1</v>
      </c>
      <c r="E73" s="3" t="s">
        <v>176</v>
      </c>
      <c r="F73" s="3" t="s">
        <v>177</v>
      </c>
      <c r="G73" s="37">
        <v>1</v>
      </c>
    </row>
    <row r="74" spans="1:7" x14ac:dyDescent="0.25">
      <c r="A74" s="3" t="s">
        <v>178</v>
      </c>
      <c r="B74" s="3" t="s">
        <v>179</v>
      </c>
      <c r="C74" s="37">
        <v>1</v>
      </c>
      <c r="E74" s="3" t="s">
        <v>178</v>
      </c>
      <c r="F74" s="3" t="s">
        <v>179</v>
      </c>
      <c r="G74" s="37">
        <v>1</v>
      </c>
    </row>
    <row r="75" spans="1:7" x14ac:dyDescent="0.25">
      <c r="A75" s="3" t="s">
        <v>180</v>
      </c>
      <c r="B75" s="3" t="s">
        <v>181</v>
      </c>
      <c r="C75" s="37">
        <v>1</v>
      </c>
      <c r="E75" s="3" t="s">
        <v>180</v>
      </c>
      <c r="F75" s="3" t="s">
        <v>181</v>
      </c>
      <c r="G75" s="37">
        <v>1</v>
      </c>
    </row>
    <row r="76" spans="1:7" x14ac:dyDescent="0.25">
      <c r="A76" s="3" t="s">
        <v>182</v>
      </c>
      <c r="B76" s="3" t="s">
        <v>183</v>
      </c>
      <c r="C76" s="37">
        <v>1</v>
      </c>
      <c r="E76" s="3" t="s">
        <v>182</v>
      </c>
      <c r="F76" s="3" t="s">
        <v>183</v>
      </c>
      <c r="G76" s="37">
        <v>1</v>
      </c>
    </row>
    <row r="77" spans="1:7" x14ac:dyDescent="0.25">
      <c r="A77" s="3" t="s">
        <v>184</v>
      </c>
      <c r="B77" s="3" t="s">
        <v>185</v>
      </c>
      <c r="C77" s="37">
        <v>1</v>
      </c>
      <c r="E77" s="3"/>
      <c r="F77" s="3"/>
      <c r="G77" s="37"/>
    </row>
    <row r="78" spans="1:7" x14ac:dyDescent="0.25">
      <c r="A78" s="3" t="s">
        <v>186</v>
      </c>
      <c r="B78" s="3" t="s">
        <v>187</v>
      </c>
      <c r="C78" s="37">
        <v>1</v>
      </c>
      <c r="E78" s="3"/>
      <c r="F78" s="3"/>
      <c r="G78" s="37"/>
    </row>
    <row r="79" spans="1:7" x14ac:dyDescent="0.25">
      <c r="A79" s="3" t="s">
        <v>188</v>
      </c>
      <c r="B79" s="3" t="s">
        <v>189</v>
      </c>
      <c r="C79" s="37">
        <v>1</v>
      </c>
      <c r="E79" s="3" t="s">
        <v>188</v>
      </c>
      <c r="F79" s="3" t="s">
        <v>189</v>
      </c>
      <c r="G79" s="37">
        <v>1</v>
      </c>
    </row>
    <row r="80" spans="1:7" x14ac:dyDescent="0.25">
      <c r="A80" s="3" t="s">
        <v>190</v>
      </c>
      <c r="B80" s="3" t="s">
        <v>191</v>
      </c>
      <c r="C80" s="37">
        <v>1</v>
      </c>
      <c r="E80" s="3"/>
      <c r="F80" s="3"/>
      <c r="G80" s="37"/>
    </row>
    <row r="81" spans="1:7" x14ac:dyDescent="0.25">
      <c r="A81" s="3" t="s">
        <v>192</v>
      </c>
      <c r="B81" s="3" t="s">
        <v>193</v>
      </c>
      <c r="C81" s="37">
        <v>1</v>
      </c>
      <c r="E81" s="3" t="s">
        <v>192</v>
      </c>
      <c r="F81" s="3" t="s">
        <v>193</v>
      </c>
      <c r="G81" s="37">
        <v>1</v>
      </c>
    </row>
    <row r="82" spans="1:7" x14ac:dyDescent="0.25">
      <c r="A82" s="3" t="s">
        <v>194</v>
      </c>
      <c r="B82" s="3" t="s">
        <v>80</v>
      </c>
      <c r="C82" s="37">
        <v>1</v>
      </c>
      <c r="E82" s="3" t="s">
        <v>194</v>
      </c>
      <c r="F82" s="3" t="s">
        <v>80</v>
      </c>
      <c r="G82" s="37">
        <v>1</v>
      </c>
    </row>
    <row r="83" spans="1:7" x14ac:dyDescent="0.25">
      <c r="A83" s="3" t="s">
        <v>195</v>
      </c>
      <c r="B83" s="3" t="s">
        <v>122</v>
      </c>
      <c r="C83" s="37">
        <v>1</v>
      </c>
      <c r="E83" s="3"/>
      <c r="F83" s="3"/>
      <c r="G83" s="37"/>
    </row>
    <row r="84" spans="1:7" x14ac:dyDescent="0.25">
      <c r="A84" s="3" t="s">
        <v>196</v>
      </c>
      <c r="B84" s="3" t="s">
        <v>124</v>
      </c>
      <c r="C84" s="37">
        <v>1</v>
      </c>
      <c r="E84" s="3"/>
      <c r="F84" s="3"/>
      <c r="G84" s="37"/>
    </row>
    <row r="85" spans="1:7" x14ac:dyDescent="0.25">
      <c r="A85" s="3" t="s">
        <v>197</v>
      </c>
      <c r="B85" s="3" t="s">
        <v>132</v>
      </c>
      <c r="C85" s="37">
        <v>1</v>
      </c>
      <c r="E85" s="3"/>
      <c r="F85" s="3"/>
      <c r="G85" s="37"/>
    </row>
    <row r="86" spans="1:7" x14ac:dyDescent="0.25">
      <c r="A86" s="3" t="s">
        <v>198</v>
      </c>
      <c r="B86" s="3" t="s">
        <v>181</v>
      </c>
      <c r="C86" s="37">
        <v>1</v>
      </c>
      <c r="E86" s="3" t="s">
        <v>198</v>
      </c>
      <c r="F86" s="3" t="s">
        <v>181</v>
      </c>
      <c r="G86" s="37">
        <v>1</v>
      </c>
    </row>
    <row r="87" spans="1:7" x14ac:dyDescent="0.25">
      <c r="A87" s="3" t="s">
        <v>199</v>
      </c>
      <c r="B87" s="3" t="s">
        <v>200</v>
      </c>
      <c r="C87" s="37">
        <v>1</v>
      </c>
      <c r="E87" s="3" t="s">
        <v>199</v>
      </c>
      <c r="F87" s="3" t="s">
        <v>200</v>
      </c>
      <c r="G87" s="37">
        <v>1</v>
      </c>
    </row>
    <row r="88" spans="1:7" x14ac:dyDescent="0.25">
      <c r="A88" s="3" t="s">
        <v>201</v>
      </c>
      <c r="B88" s="3" t="s">
        <v>189</v>
      </c>
      <c r="C88" s="37">
        <v>1</v>
      </c>
      <c r="E88" s="3" t="s">
        <v>201</v>
      </c>
      <c r="F88" s="3" t="s">
        <v>189</v>
      </c>
      <c r="G88" s="37">
        <v>1</v>
      </c>
    </row>
    <row r="89" spans="1:7" x14ac:dyDescent="0.25">
      <c r="A89" s="3" t="s">
        <v>202</v>
      </c>
      <c r="B89" s="3" t="s">
        <v>203</v>
      </c>
      <c r="C89" s="37">
        <v>1</v>
      </c>
      <c r="E89" s="3"/>
      <c r="F89" s="3"/>
      <c r="G89" s="37"/>
    </row>
    <row r="90" spans="1:7" x14ac:dyDescent="0.25">
      <c r="A90" s="3" t="s">
        <v>204</v>
      </c>
      <c r="B90" s="3" t="s">
        <v>205</v>
      </c>
      <c r="C90" s="37">
        <v>1</v>
      </c>
      <c r="E90" s="3" t="s">
        <v>204</v>
      </c>
      <c r="F90" s="3" t="s">
        <v>205</v>
      </c>
      <c r="G90" s="37">
        <v>1</v>
      </c>
    </row>
    <row r="91" spans="1:7" x14ac:dyDescent="0.25">
      <c r="A91" s="3" t="s">
        <v>206</v>
      </c>
      <c r="B91" s="3" t="s">
        <v>138</v>
      </c>
      <c r="C91" s="37">
        <v>1</v>
      </c>
      <c r="E91" s="3" t="s">
        <v>206</v>
      </c>
      <c r="F91" s="3" t="s">
        <v>138</v>
      </c>
      <c r="G91" s="37">
        <v>1</v>
      </c>
    </row>
    <row r="92" spans="1:7" x14ac:dyDescent="0.25">
      <c r="A92" s="3" t="s">
        <v>207</v>
      </c>
      <c r="B92" s="3" t="s">
        <v>80</v>
      </c>
      <c r="C92" s="37">
        <v>1</v>
      </c>
      <c r="E92" s="3" t="s">
        <v>207</v>
      </c>
      <c r="F92" s="3" t="s">
        <v>80</v>
      </c>
      <c r="G92" s="37">
        <v>1</v>
      </c>
    </row>
    <row r="93" spans="1:7" x14ac:dyDescent="0.25">
      <c r="A93" s="3" t="s">
        <v>208</v>
      </c>
      <c r="B93" s="3" t="s">
        <v>82</v>
      </c>
      <c r="C93" s="37">
        <v>1</v>
      </c>
      <c r="E93" s="3"/>
      <c r="F93" s="3"/>
      <c r="G93" s="37"/>
    </row>
    <row r="94" spans="1:7" x14ac:dyDescent="0.25">
      <c r="A94" s="3" t="s">
        <v>209</v>
      </c>
      <c r="B94" s="3" t="s">
        <v>84</v>
      </c>
      <c r="C94" s="37">
        <v>1</v>
      </c>
      <c r="E94" s="3"/>
      <c r="F94" s="3"/>
      <c r="G94" s="37"/>
    </row>
    <row r="95" spans="1:7" x14ac:dyDescent="0.25">
      <c r="A95" s="3" t="s">
        <v>210</v>
      </c>
      <c r="B95" s="3" t="s">
        <v>86</v>
      </c>
      <c r="C95" s="37">
        <v>1</v>
      </c>
      <c r="E95" s="3"/>
      <c r="F95" s="3"/>
      <c r="G95" s="37"/>
    </row>
    <row r="96" spans="1:7" x14ac:dyDescent="0.25">
      <c r="A96" s="3" t="s">
        <v>211</v>
      </c>
      <c r="B96" s="3" t="s">
        <v>90</v>
      </c>
      <c r="C96" s="37">
        <v>1</v>
      </c>
      <c r="E96" s="3"/>
      <c r="F96" s="3"/>
      <c r="G96" s="37"/>
    </row>
    <row r="97" spans="1:7" x14ac:dyDescent="0.25">
      <c r="A97" s="3" t="s">
        <v>212</v>
      </c>
      <c r="B97" s="3" t="s">
        <v>92</v>
      </c>
      <c r="C97" s="37">
        <v>1</v>
      </c>
      <c r="E97" s="3"/>
      <c r="F97" s="3"/>
      <c r="G97" s="37"/>
    </row>
    <row r="98" spans="1:7" x14ac:dyDescent="0.25">
      <c r="A98" s="3" t="s">
        <v>213</v>
      </c>
      <c r="B98" s="3" t="s">
        <v>96</v>
      </c>
      <c r="C98" s="37">
        <v>1</v>
      </c>
      <c r="E98" s="3"/>
      <c r="F98" s="3"/>
      <c r="G98" s="37"/>
    </row>
    <row r="99" spans="1:7" x14ac:dyDescent="0.25">
      <c r="A99" s="3" t="s">
        <v>214</v>
      </c>
      <c r="B99" s="3" t="s">
        <v>98</v>
      </c>
      <c r="C99" s="37">
        <v>1</v>
      </c>
      <c r="E99" s="3"/>
      <c r="F99" s="3"/>
      <c r="G99" s="37"/>
    </row>
    <row r="100" spans="1:7" x14ac:dyDescent="0.25">
      <c r="A100" s="3" t="s">
        <v>215</v>
      </c>
      <c r="B100" s="3" t="s">
        <v>102</v>
      </c>
      <c r="C100" s="37">
        <v>1</v>
      </c>
      <c r="E100" s="3"/>
      <c r="F100" s="3"/>
      <c r="G100" s="37"/>
    </row>
    <row r="101" spans="1:7" x14ac:dyDescent="0.25">
      <c r="A101" s="3" t="s">
        <v>216</v>
      </c>
      <c r="B101" s="3" t="s">
        <v>104</v>
      </c>
      <c r="C101" s="37">
        <v>1</v>
      </c>
      <c r="E101" s="3"/>
      <c r="F101" s="3"/>
      <c r="G101" s="37"/>
    </row>
    <row r="102" spans="1:7" x14ac:dyDescent="0.25">
      <c r="A102" s="3" t="s">
        <v>217</v>
      </c>
      <c r="B102" s="3" t="s">
        <v>108</v>
      </c>
      <c r="C102" s="37">
        <v>1</v>
      </c>
      <c r="E102" s="3"/>
      <c r="F102" s="3"/>
      <c r="G102" s="37"/>
    </row>
    <row r="103" spans="1:7" x14ac:dyDescent="0.25">
      <c r="A103" s="3" t="s">
        <v>218</v>
      </c>
      <c r="B103" s="3" t="s">
        <v>110</v>
      </c>
      <c r="C103" s="37">
        <v>1</v>
      </c>
      <c r="E103" s="3"/>
      <c r="F103" s="3"/>
      <c r="G103" s="37"/>
    </row>
    <row r="104" spans="1:7" x14ac:dyDescent="0.25">
      <c r="A104" s="3" t="s">
        <v>219</v>
      </c>
      <c r="B104" s="3" t="s">
        <v>114</v>
      </c>
      <c r="C104" s="37">
        <v>1</v>
      </c>
      <c r="E104" s="3"/>
      <c r="F104" s="3"/>
      <c r="G104" s="37"/>
    </row>
    <row r="105" spans="1:7" x14ac:dyDescent="0.25">
      <c r="A105" s="3" t="s">
        <v>220</v>
      </c>
      <c r="B105" s="3" t="s">
        <v>116</v>
      </c>
      <c r="C105" s="37">
        <v>1</v>
      </c>
      <c r="E105" s="3"/>
      <c r="F105" s="3"/>
      <c r="G105" s="37"/>
    </row>
    <row r="106" spans="1:7" x14ac:dyDescent="0.25">
      <c r="A106" s="3" t="s">
        <v>221</v>
      </c>
      <c r="B106" s="3" t="s">
        <v>222</v>
      </c>
      <c r="C106" s="37">
        <v>1</v>
      </c>
      <c r="E106" s="3"/>
      <c r="F106" s="3"/>
      <c r="G106" s="37"/>
    </row>
    <row r="107" spans="1:7" x14ac:dyDescent="0.25">
      <c r="A107" s="3" t="s">
        <v>223</v>
      </c>
      <c r="B107" s="3" t="s">
        <v>122</v>
      </c>
      <c r="C107" s="37">
        <v>1</v>
      </c>
      <c r="E107" s="3"/>
      <c r="F107" s="3"/>
      <c r="G107" s="37"/>
    </row>
    <row r="108" spans="1:7" x14ac:dyDescent="0.25">
      <c r="A108" s="3" t="s">
        <v>224</v>
      </c>
      <c r="B108" s="3" t="s">
        <v>124</v>
      </c>
      <c r="C108" s="37">
        <v>1</v>
      </c>
      <c r="E108" s="3"/>
      <c r="F108" s="3"/>
      <c r="G108" s="37"/>
    </row>
    <row r="109" spans="1:7" x14ac:dyDescent="0.25">
      <c r="A109" s="3" t="s">
        <v>225</v>
      </c>
      <c r="B109" s="3" t="s">
        <v>126</v>
      </c>
      <c r="C109" s="37">
        <v>1</v>
      </c>
      <c r="E109" s="3"/>
      <c r="F109" s="3"/>
      <c r="G109" s="37"/>
    </row>
    <row r="110" spans="1:7" x14ac:dyDescent="0.25">
      <c r="A110" s="3" t="s">
        <v>226</v>
      </c>
      <c r="B110" s="3" t="s">
        <v>167</v>
      </c>
      <c r="C110" s="37">
        <v>1</v>
      </c>
      <c r="E110" s="3"/>
      <c r="F110" s="3"/>
      <c r="G110" s="37"/>
    </row>
    <row r="111" spans="1:7" x14ac:dyDescent="0.25">
      <c r="A111" s="3" t="s">
        <v>227</v>
      </c>
      <c r="B111" s="3" t="s">
        <v>169</v>
      </c>
      <c r="C111" s="37">
        <v>1</v>
      </c>
      <c r="E111" s="3"/>
      <c r="F111" s="3"/>
      <c r="G111" s="37"/>
    </row>
    <row r="112" spans="1:7" x14ac:dyDescent="0.25">
      <c r="A112" s="3" t="s">
        <v>228</v>
      </c>
      <c r="B112" s="3" t="s">
        <v>229</v>
      </c>
      <c r="C112" s="37">
        <v>1</v>
      </c>
      <c r="E112" s="3" t="s">
        <v>228</v>
      </c>
      <c r="F112" s="3" t="s">
        <v>229</v>
      </c>
      <c r="G112" s="37">
        <v>1</v>
      </c>
    </row>
    <row r="113" spans="1:7" x14ac:dyDescent="0.25">
      <c r="A113" s="3" t="s">
        <v>230</v>
      </c>
      <c r="B113" s="3" t="s">
        <v>203</v>
      </c>
      <c r="C113" s="37">
        <v>1</v>
      </c>
      <c r="E113" s="3"/>
      <c r="F113" s="3"/>
      <c r="G113" s="37"/>
    </row>
    <row r="114" spans="1:7" x14ac:dyDescent="0.25">
      <c r="A114" s="3" t="s">
        <v>231</v>
      </c>
      <c r="B114" s="3" t="s">
        <v>232</v>
      </c>
      <c r="C114" s="37">
        <v>1</v>
      </c>
      <c r="E114" s="3"/>
      <c r="F114" s="3"/>
      <c r="G114" s="37"/>
    </row>
    <row r="115" spans="1:7" x14ac:dyDescent="0.25">
      <c r="A115" s="3" t="s">
        <v>233</v>
      </c>
      <c r="B115" s="3" t="s">
        <v>234</v>
      </c>
      <c r="C115" s="37">
        <v>1</v>
      </c>
      <c r="E115" s="3"/>
      <c r="F115" s="3"/>
      <c r="G115" s="37"/>
    </row>
    <row r="116" spans="1:7" x14ac:dyDescent="0.25">
      <c r="A116" s="3" t="s">
        <v>235</v>
      </c>
      <c r="B116" s="3" t="s">
        <v>236</v>
      </c>
      <c r="C116" s="37">
        <v>1</v>
      </c>
      <c r="E116" s="3"/>
      <c r="F116" s="3"/>
      <c r="G116" s="37"/>
    </row>
    <row r="117" spans="1:7" x14ac:dyDescent="0.25">
      <c r="A117" s="3" t="s">
        <v>237</v>
      </c>
      <c r="B117" s="3" t="s">
        <v>238</v>
      </c>
      <c r="C117" s="37">
        <v>1</v>
      </c>
      <c r="E117" s="3"/>
      <c r="F117" s="3"/>
      <c r="G117" s="37"/>
    </row>
    <row r="118" spans="1:7" x14ac:dyDescent="0.25">
      <c r="A118" s="3" t="s">
        <v>239</v>
      </c>
      <c r="B118" s="3" t="s">
        <v>240</v>
      </c>
      <c r="C118" s="37">
        <v>1</v>
      </c>
      <c r="E118" s="3" t="s">
        <v>239</v>
      </c>
      <c r="F118" s="3" t="s">
        <v>240</v>
      </c>
      <c r="G118" s="37">
        <v>1</v>
      </c>
    </row>
    <row r="119" spans="1:7" x14ac:dyDescent="0.25">
      <c r="A119" s="3" t="s">
        <v>241</v>
      </c>
      <c r="B119" s="3" t="s">
        <v>183</v>
      </c>
      <c r="C119" s="37">
        <v>1</v>
      </c>
      <c r="E119" s="3" t="s">
        <v>241</v>
      </c>
      <c r="F119" s="3" t="s">
        <v>183</v>
      </c>
      <c r="G119" s="37">
        <v>1</v>
      </c>
    </row>
    <row r="120" spans="1:7" x14ac:dyDescent="0.25">
      <c r="A120" s="3" t="s">
        <v>242</v>
      </c>
      <c r="B120" s="3" t="s">
        <v>243</v>
      </c>
      <c r="C120" s="37">
        <v>1</v>
      </c>
      <c r="E120" s="3"/>
      <c r="F120" s="3"/>
      <c r="G120" s="37"/>
    </row>
    <row r="121" spans="1:7" x14ac:dyDescent="0.25">
      <c r="A121" s="3" t="s">
        <v>244</v>
      </c>
      <c r="B121" s="3" t="s">
        <v>193</v>
      </c>
      <c r="C121" s="37">
        <v>1</v>
      </c>
      <c r="E121" s="3" t="s">
        <v>244</v>
      </c>
      <c r="F121" s="3" t="s">
        <v>193</v>
      </c>
      <c r="G121" s="37">
        <v>1</v>
      </c>
    </row>
    <row r="122" spans="1:7" x14ac:dyDescent="0.25">
      <c r="A122" s="3" t="s">
        <v>245</v>
      </c>
      <c r="B122" s="3" t="s">
        <v>80</v>
      </c>
      <c r="C122" s="37">
        <v>1</v>
      </c>
      <c r="E122" s="3" t="s">
        <v>245</v>
      </c>
      <c r="F122" s="3" t="s">
        <v>80</v>
      </c>
      <c r="G122" s="37">
        <v>1</v>
      </c>
    </row>
    <row r="123" spans="1:7" x14ac:dyDescent="0.25">
      <c r="A123" s="3" t="s">
        <v>246</v>
      </c>
      <c r="B123" s="3" t="s">
        <v>122</v>
      </c>
      <c r="C123" s="37">
        <v>1</v>
      </c>
      <c r="E123" s="3"/>
      <c r="F123" s="3"/>
      <c r="G123" s="37"/>
    </row>
    <row r="124" spans="1:7" x14ac:dyDescent="0.25">
      <c r="A124" s="3" t="s">
        <v>247</v>
      </c>
      <c r="B124" s="3" t="s">
        <v>124</v>
      </c>
      <c r="C124" s="37">
        <v>1</v>
      </c>
      <c r="E124" s="3"/>
      <c r="F124" s="3"/>
      <c r="G124" s="37"/>
    </row>
    <row r="125" spans="1:7" x14ac:dyDescent="0.25">
      <c r="A125" s="3" t="s">
        <v>248</v>
      </c>
      <c r="B125" s="3" t="s">
        <v>126</v>
      </c>
      <c r="C125" s="37">
        <v>1</v>
      </c>
      <c r="E125" s="3"/>
      <c r="F125" s="3"/>
      <c r="G125" s="37"/>
    </row>
    <row r="126" spans="1:7" x14ac:dyDescent="0.25">
      <c r="A126" s="3" t="s">
        <v>249</v>
      </c>
      <c r="B126" s="3" t="s">
        <v>183</v>
      </c>
      <c r="C126" s="37">
        <v>1</v>
      </c>
      <c r="E126" s="3" t="s">
        <v>249</v>
      </c>
      <c r="F126" s="3" t="s">
        <v>183</v>
      </c>
      <c r="G126" s="37">
        <v>1</v>
      </c>
    </row>
    <row r="127" spans="1:7" x14ac:dyDescent="0.25">
      <c r="A127" s="3" t="s">
        <v>250</v>
      </c>
      <c r="B127" s="3" t="s">
        <v>251</v>
      </c>
      <c r="C127" s="37">
        <v>1</v>
      </c>
      <c r="E127" s="3" t="s">
        <v>250</v>
      </c>
      <c r="F127" s="3" t="s">
        <v>251</v>
      </c>
      <c r="G127" s="37">
        <v>1</v>
      </c>
    </row>
    <row r="128" spans="1:7" x14ac:dyDescent="0.25">
      <c r="A128" s="3" t="s">
        <v>252</v>
      </c>
      <c r="B128" s="3" t="s">
        <v>203</v>
      </c>
      <c r="C128" s="37">
        <v>1</v>
      </c>
      <c r="E128" s="3"/>
      <c r="F128" s="3"/>
      <c r="G128" s="37"/>
    </row>
    <row r="129" spans="1:7" x14ac:dyDescent="0.25">
      <c r="A129" s="3" t="s">
        <v>253</v>
      </c>
      <c r="B129" s="3" t="s">
        <v>232</v>
      </c>
      <c r="C129" s="37">
        <v>1</v>
      </c>
      <c r="E129" s="3"/>
      <c r="F129" s="3"/>
      <c r="G129" s="37"/>
    </row>
    <row r="130" spans="1:7" x14ac:dyDescent="0.25">
      <c r="A130" s="3" t="s">
        <v>254</v>
      </c>
      <c r="B130" s="3" t="s">
        <v>234</v>
      </c>
      <c r="C130" s="37">
        <v>1</v>
      </c>
      <c r="E130" s="3"/>
      <c r="F130" s="3"/>
      <c r="G130" s="37"/>
    </row>
    <row r="131" spans="1:7" x14ac:dyDescent="0.25">
      <c r="A131" s="3" t="s">
        <v>255</v>
      </c>
      <c r="B131" s="3" t="s">
        <v>256</v>
      </c>
      <c r="C131" s="37">
        <v>1</v>
      </c>
      <c r="E131" s="3" t="s">
        <v>255</v>
      </c>
      <c r="F131" s="3" t="s">
        <v>256</v>
      </c>
      <c r="G131" s="37">
        <v>1</v>
      </c>
    </row>
    <row r="132" spans="1:7" x14ac:dyDescent="0.25">
      <c r="A132" s="3" t="s">
        <v>257</v>
      </c>
      <c r="B132" s="3" t="s">
        <v>78</v>
      </c>
      <c r="C132" s="37">
        <v>1</v>
      </c>
      <c r="E132" s="3" t="s">
        <v>257</v>
      </c>
      <c r="F132" s="3" t="s">
        <v>78</v>
      </c>
      <c r="G132" s="37">
        <v>1</v>
      </c>
    </row>
    <row r="133" spans="1:7" x14ac:dyDescent="0.25">
      <c r="A133" s="3" t="s">
        <v>258</v>
      </c>
      <c r="B133" s="3" t="s">
        <v>259</v>
      </c>
      <c r="C133" s="37">
        <v>1</v>
      </c>
      <c r="E133" s="3" t="s">
        <v>258</v>
      </c>
      <c r="F133" s="3" t="s">
        <v>259</v>
      </c>
      <c r="G133" s="37">
        <v>1</v>
      </c>
    </row>
    <row r="134" spans="1:7" x14ac:dyDescent="0.25">
      <c r="A134" s="3" t="s">
        <v>260</v>
      </c>
      <c r="B134" s="3" t="s">
        <v>80</v>
      </c>
      <c r="C134" s="37">
        <v>1</v>
      </c>
      <c r="E134" s="3" t="s">
        <v>260</v>
      </c>
      <c r="F134" s="3" t="s">
        <v>80</v>
      </c>
      <c r="G134" s="37">
        <v>1</v>
      </c>
    </row>
    <row r="135" spans="1:7" x14ac:dyDescent="0.25">
      <c r="A135" s="3" t="s">
        <v>261</v>
      </c>
      <c r="B135" s="3" t="s">
        <v>114</v>
      </c>
      <c r="C135" s="37">
        <v>1</v>
      </c>
      <c r="E135" s="3"/>
      <c r="F135" s="3"/>
      <c r="G135" s="37"/>
    </row>
    <row r="136" spans="1:7" x14ac:dyDescent="0.25">
      <c r="A136" s="3" t="s">
        <v>262</v>
      </c>
      <c r="B136" s="3" t="s">
        <v>116</v>
      </c>
      <c r="C136" s="37">
        <v>1</v>
      </c>
      <c r="E136" s="3"/>
      <c r="F136" s="3"/>
      <c r="G136" s="37"/>
    </row>
    <row r="137" spans="1:7" x14ac:dyDescent="0.25">
      <c r="A137" s="3" t="s">
        <v>263</v>
      </c>
      <c r="B137" s="3" t="s">
        <v>118</v>
      </c>
      <c r="C137" s="37">
        <v>1</v>
      </c>
      <c r="E137" s="3"/>
      <c r="F137" s="3"/>
      <c r="G137" s="37"/>
    </row>
    <row r="138" spans="1:7" x14ac:dyDescent="0.25">
      <c r="A138" s="3" t="s">
        <v>264</v>
      </c>
      <c r="B138" s="3" t="s">
        <v>120</v>
      </c>
      <c r="C138" s="37">
        <v>1</v>
      </c>
      <c r="E138" s="3"/>
      <c r="F138" s="3"/>
      <c r="G138" s="37"/>
    </row>
    <row r="139" spans="1:7" x14ac:dyDescent="0.25">
      <c r="A139" s="3" t="s">
        <v>265</v>
      </c>
      <c r="B139" s="3" t="s">
        <v>122</v>
      </c>
      <c r="C139" s="37">
        <v>1</v>
      </c>
      <c r="E139" s="3"/>
      <c r="F139" s="3"/>
      <c r="G139" s="37"/>
    </row>
    <row r="140" spans="1:7" x14ac:dyDescent="0.25">
      <c r="A140" s="3" t="s">
        <v>266</v>
      </c>
      <c r="B140" s="3" t="s">
        <v>124</v>
      </c>
      <c r="C140" s="37">
        <v>1</v>
      </c>
      <c r="E140" s="3"/>
      <c r="F140" s="3"/>
      <c r="G140" s="37"/>
    </row>
    <row r="141" spans="1:7" x14ac:dyDescent="0.25">
      <c r="A141" s="3" t="s">
        <v>267</v>
      </c>
      <c r="B141" s="3" t="s">
        <v>126</v>
      </c>
      <c r="C141" s="37">
        <v>1</v>
      </c>
      <c r="E141" s="3"/>
      <c r="F141" s="3"/>
      <c r="G141" s="37"/>
    </row>
    <row r="142" spans="1:7" x14ac:dyDescent="0.25">
      <c r="A142" s="3" t="s">
        <v>268</v>
      </c>
      <c r="B142" s="3" t="s">
        <v>128</v>
      </c>
      <c r="C142" s="37">
        <v>1</v>
      </c>
      <c r="E142" s="3"/>
      <c r="F142" s="3"/>
      <c r="G142" s="37"/>
    </row>
    <row r="143" spans="1:7" x14ac:dyDescent="0.25">
      <c r="A143" s="3" t="s">
        <v>269</v>
      </c>
      <c r="B143" s="3" t="s">
        <v>130</v>
      </c>
      <c r="C143" s="37">
        <v>1</v>
      </c>
      <c r="E143" s="3"/>
      <c r="F143" s="3"/>
      <c r="G143" s="37"/>
    </row>
    <row r="144" spans="1:7" x14ac:dyDescent="0.25">
      <c r="A144" s="3" t="s">
        <v>270</v>
      </c>
      <c r="B144" s="3" t="s">
        <v>132</v>
      </c>
      <c r="C144" s="37">
        <v>1</v>
      </c>
      <c r="E144" s="3"/>
      <c r="F144" s="3"/>
      <c r="G144" s="37"/>
    </row>
    <row r="145" spans="1:7" x14ac:dyDescent="0.25">
      <c r="A145" s="3" t="s">
        <v>271</v>
      </c>
      <c r="B145" s="3" t="s">
        <v>173</v>
      </c>
      <c r="C145" s="37">
        <v>1</v>
      </c>
      <c r="E145" s="3"/>
      <c r="F145" s="3"/>
      <c r="G145" s="37"/>
    </row>
    <row r="146" spans="1:7" x14ac:dyDescent="0.25">
      <c r="A146" s="3" t="s">
        <v>272</v>
      </c>
      <c r="B146" s="3" t="s">
        <v>175</v>
      </c>
      <c r="C146" s="37">
        <v>1</v>
      </c>
      <c r="E146" s="3" t="s">
        <v>272</v>
      </c>
      <c r="F146" s="3" t="s">
        <v>175</v>
      </c>
      <c r="G146" s="37">
        <v>1</v>
      </c>
    </row>
    <row r="147" spans="1:7" x14ac:dyDescent="0.25">
      <c r="A147" s="3" t="s">
        <v>273</v>
      </c>
      <c r="B147" s="3" t="s">
        <v>177</v>
      </c>
      <c r="C147" s="37">
        <v>1</v>
      </c>
      <c r="E147" s="3" t="s">
        <v>273</v>
      </c>
      <c r="F147" s="3" t="s">
        <v>177</v>
      </c>
      <c r="G147" s="37">
        <v>1</v>
      </c>
    </row>
    <row r="148" spans="1:7" x14ac:dyDescent="0.25">
      <c r="A148" s="3" t="s">
        <v>274</v>
      </c>
      <c r="B148" s="3" t="s">
        <v>179</v>
      </c>
      <c r="C148" s="37">
        <v>1</v>
      </c>
      <c r="E148" s="3" t="s">
        <v>274</v>
      </c>
      <c r="F148" s="3" t="s">
        <v>179</v>
      </c>
      <c r="G148" s="37">
        <v>1</v>
      </c>
    </row>
    <row r="149" spans="1:7" x14ac:dyDescent="0.25">
      <c r="A149" s="3" t="s">
        <v>275</v>
      </c>
      <c r="B149" s="3" t="s">
        <v>181</v>
      </c>
      <c r="C149" s="37">
        <v>1</v>
      </c>
      <c r="E149" s="3" t="s">
        <v>275</v>
      </c>
      <c r="F149" s="3" t="s">
        <v>181</v>
      </c>
      <c r="G149" s="37">
        <v>1</v>
      </c>
    </row>
    <row r="150" spans="1:7" x14ac:dyDescent="0.25">
      <c r="A150" s="3" t="s">
        <v>276</v>
      </c>
      <c r="B150" s="3" t="s">
        <v>277</v>
      </c>
      <c r="C150" s="37">
        <v>1</v>
      </c>
      <c r="E150" s="3" t="s">
        <v>276</v>
      </c>
      <c r="F150" s="3" t="s">
        <v>277</v>
      </c>
      <c r="G150" s="37">
        <v>1</v>
      </c>
    </row>
    <row r="151" spans="1:7" x14ac:dyDescent="0.25">
      <c r="A151" s="3" t="s">
        <v>278</v>
      </c>
      <c r="B151" s="3" t="s">
        <v>279</v>
      </c>
      <c r="C151" s="37">
        <v>1</v>
      </c>
      <c r="E151" s="3"/>
      <c r="F151" s="3"/>
      <c r="G151" s="37"/>
    </row>
    <row r="152" spans="1:7" x14ac:dyDescent="0.25">
      <c r="A152" s="3" t="s">
        <v>280</v>
      </c>
      <c r="B152" s="3" t="s">
        <v>281</v>
      </c>
      <c r="C152" s="37">
        <v>1</v>
      </c>
      <c r="E152" s="3"/>
      <c r="F152" s="3"/>
      <c r="G152" s="37"/>
    </row>
    <row r="153" spans="1:7" x14ac:dyDescent="0.25">
      <c r="A153" s="3" t="s">
        <v>282</v>
      </c>
      <c r="B153" s="3" t="s">
        <v>283</v>
      </c>
      <c r="C153" s="37">
        <v>1</v>
      </c>
      <c r="E153" s="3"/>
      <c r="F153" s="3"/>
      <c r="G153" s="37"/>
    </row>
    <row r="154" spans="1:7" x14ac:dyDescent="0.25">
      <c r="A154" s="3" t="s">
        <v>284</v>
      </c>
      <c r="B154" s="3" t="s">
        <v>285</v>
      </c>
      <c r="C154" s="37">
        <v>1</v>
      </c>
      <c r="E154" s="3"/>
      <c r="F154" s="3"/>
      <c r="G154" s="37"/>
    </row>
    <row r="155" spans="1:7" x14ac:dyDescent="0.25">
      <c r="A155" s="3" t="s">
        <v>286</v>
      </c>
      <c r="B155" s="3" t="s">
        <v>287</v>
      </c>
      <c r="C155" s="37">
        <v>1</v>
      </c>
      <c r="E155" s="3"/>
      <c r="F155" s="3"/>
      <c r="G155" s="37"/>
    </row>
    <row r="156" spans="1:7" x14ac:dyDescent="0.25">
      <c r="A156" s="3" t="s">
        <v>288</v>
      </c>
      <c r="B156" s="3" t="s">
        <v>289</v>
      </c>
      <c r="C156" s="37">
        <v>1</v>
      </c>
      <c r="E156" s="3"/>
      <c r="F156" s="3"/>
      <c r="G156" s="37"/>
    </row>
    <row r="157" spans="1:7" x14ac:dyDescent="0.25">
      <c r="A157" s="3" t="s">
        <v>290</v>
      </c>
      <c r="B157" s="3" t="s">
        <v>183</v>
      </c>
      <c r="C157" s="37">
        <v>1</v>
      </c>
      <c r="E157" s="3" t="s">
        <v>290</v>
      </c>
      <c r="F157" s="3" t="s">
        <v>183</v>
      </c>
      <c r="G157" s="37">
        <v>1</v>
      </c>
    </row>
    <row r="158" spans="1:7" x14ac:dyDescent="0.25">
      <c r="A158" s="3" t="s">
        <v>291</v>
      </c>
      <c r="B158" s="3" t="s">
        <v>185</v>
      </c>
      <c r="C158" s="37">
        <v>1</v>
      </c>
      <c r="E158" s="3"/>
      <c r="F158" s="3"/>
      <c r="G158" s="37"/>
    </row>
    <row r="159" spans="1:7" x14ac:dyDescent="0.25">
      <c r="A159" s="3" t="s">
        <v>292</v>
      </c>
      <c r="B159" s="3" t="s">
        <v>293</v>
      </c>
      <c r="C159" s="37">
        <v>1</v>
      </c>
      <c r="E159" s="3" t="s">
        <v>292</v>
      </c>
      <c r="F159" s="3" t="s">
        <v>293</v>
      </c>
      <c r="G159" s="37">
        <v>1</v>
      </c>
    </row>
    <row r="160" spans="1:7" x14ac:dyDescent="0.25">
      <c r="A160" s="3" t="s">
        <v>294</v>
      </c>
      <c r="B160" s="3" t="s">
        <v>295</v>
      </c>
      <c r="C160" s="37">
        <v>1</v>
      </c>
      <c r="E160" s="3" t="s">
        <v>294</v>
      </c>
      <c r="F160" s="3" t="s">
        <v>295</v>
      </c>
      <c r="G160" s="37">
        <v>1</v>
      </c>
    </row>
    <row r="161" spans="1:7" x14ac:dyDescent="0.25">
      <c r="A161" s="3" t="s">
        <v>296</v>
      </c>
      <c r="B161" s="3" t="s">
        <v>259</v>
      </c>
      <c r="C161" s="37">
        <v>1</v>
      </c>
      <c r="E161" s="3" t="s">
        <v>296</v>
      </c>
      <c r="F161" s="3" t="s">
        <v>259</v>
      </c>
      <c r="G161" s="37">
        <v>1</v>
      </c>
    </row>
    <row r="162" spans="1:7" x14ac:dyDescent="0.25">
      <c r="A162" s="3" t="s">
        <v>297</v>
      </c>
      <c r="B162" s="3" t="s">
        <v>277</v>
      </c>
      <c r="C162" s="37">
        <v>1</v>
      </c>
      <c r="E162" s="3" t="s">
        <v>297</v>
      </c>
      <c r="F162" s="3" t="s">
        <v>277</v>
      </c>
      <c r="G162" s="37">
        <v>1</v>
      </c>
    </row>
    <row r="163" spans="1:7" x14ac:dyDescent="0.25">
      <c r="A163" s="3" t="s">
        <v>298</v>
      </c>
      <c r="B163" s="3" t="s">
        <v>80</v>
      </c>
      <c r="C163" s="37">
        <v>1</v>
      </c>
      <c r="E163" s="3" t="s">
        <v>298</v>
      </c>
      <c r="F163" s="3" t="s">
        <v>80</v>
      </c>
      <c r="G163" s="37">
        <v>1</v>
      </c>
    </row>
    <row r="164" spans="1:7" x14ac:dyDescent="0.25">
      <c r="A164" s="3" t="s">
        <v>299</v>
      </c>
      <c r="B164" s="3" t="s">
        <v>189</v>
      </c>
      <c r="C164" s="37">
        <v>1</v>
      </c>
      <c r="E164" s="3" t="s">
        <v>299</v>
      </c>
      <c r="F164" s="3" t="s">
        <v>189</v>
      </c>
      <c r="G164" s="37">
        <v>1</v>
      </c>
    </row>
    <row r="165" spans="1:7" x14ac:dyDescent="0.25">
      <c r="A165" s="3" t="s">
        <v>300</v>
      </c>
      <c r="B165" s="3" t="s">
        <v>301</v>
      </c>
      <c r="C165" s="37">
        <v>1</v>
      </c>
      <c r="E165" s="3"/>
      <c r="F165" s="3"/>
      <c r="G165" s="37"/>
    </row>
    <row r="166" spans="1:7" x14ac:dyDescent="0.25">
      <c r="A166" s="3" t="s">
        <v>302</v>
      </c>
      <c r="B166" s="3" t="s">
        <v>183</v>
      </c>
      <c r="C166" s="37">
        <v>1</v>
      </c>
      <c r="E166" s="3" t="s">
        <v>302</v>
      </c>
      <c r="F166" s="3" t="s">
        <v>183</v>
      </c>
      <c r="G166" s="37">
        <v>1</v>
      </c>
    </row>
    <row r="167" spans="1:7" x14ac:dyDescent="0.25">
      <c r="A167" s="3" t="s">
        <v>303</v>
      </c>
      <c r="B167" s="3" t="s">
        <v>243</v>
      </c>
      <c r="C167" s="37">
        <v>1</v>
      </c>
      <c r="E167" s="3"/>
      <c r="F167" s="3"/>
      <c r="G167" s="37"/>
    </row>
    <row r="168" spans="1:7" x14ac:dyDescent="0.25">
      <c r="A168" s="3" t="s">
        <v>304</v>
      </c>
      <c r="B168" s="3" t="s">
        <v>305</v>
      </c>
      <c r="C168" s="37">
        <v>1</v>
      </c>
      <c r="E168" s="3" t="s">
        <v>304</v>
      </c>
      <c r="F168" s="3" t="s">
        <v>305</v>
      </c>
      <c r="G168" s="37">
        <v>1</v>
      </c>
    </row>
    <row r="169" spans="1:7" x14ac:dyDescent="0.25">
      <c r="A169" s="3" t="s">
        <v>306</v>
      </c>
      <c r="B169" s="3" t="s">
        <v>295</v>
      </c>
      <c r="C169" s="37">
        <v>1</v>
      </c>
      <c r="E169" s="3" t="s">
        <v>306</v>
      </c>
      <c r="F169" s="3" t="s">
        <v>295</v>
      </c>
      <c r="G169" s="37">
        <v>1</v>
      </c>
    </row>
    <row r="170" spans="1:7" x14ac:dyDescent="0.25">
      <c r="A170" s="3" t="s">
        <v>307</v>
      </c>
      <c r="B170" s="3" t="s">
        <v>259</v>
      </c>
      <c r="C170" s="37">
        <v>1</v>
      </c>
      <c r="E170" s="3" t="s">
        <v>307</v>
      </c>
      <c r="F170" s="3" t="s">
        <v>259</v>
      </c>
      <c r="G170" s="37">
        <v>1</v>
      </c>
    </row>
    <row r="171" spans="1:7" x14ac:dyDescent="0.25">
      <c r="A171" s="3" t="s">
        <v>308</v>
      </c>
      <c r="B171" s="3" t="s">
        <v>80</v>
      </c>
      <c r="C171" s="37">
        <v>1</v>
      </c>
      <c r="E171" s="3" t="s">
        <v>308</v>
      </c>
      <c r="F171" s="3" t="s">
        <v>80</v>
      </c>
      <c r="G171" s="37">
        <v>1</v>
      </c>
    </row>
    <row r="172" spans="1:7" x14ac:dyDescent="0.25">
      <c r="A172" s="3" t="s">
        <v>309</v>
      </c>
      <c r="B172" s="3" t="s">
        <v>114</v>
      </c>
      <c r="C172" s="37">
        <v>1</v>
      </c>
      <c r="E172" s="3"/>
      <c r="F172" s="3"/>
      <c r="G172" s="37"/>
    </row>
    <row r="173" spans="1:7" x14ac:dyDescent="0.25">
      <c r="A173" s="3" t="s">
        <v>310</v>
      </c>
      <c r="B173" s="3" t="s">
        <v>116</v>
      </c>
      <c r="C173" s="37">
        <v>1</v>
      </c>
      <c r="E173" s="3"/>
      <c r="F173" s="3"/>
      <c r="G173" s="37"/>
    </row>
    <row r="174" spans="1:7" x14ac:dyDescent="0.25">
      <c r="A174" s="3" t="s">
        <v>311</v>
      </c>
      <c r="B174" s="3" t="s">
        <v>222</v>
      </c>
      <c r="C174" s="37">
        <v>1</v>
      </c>
      <c r="E174" s="3"/>
      <c r="F174" s="3"/>
      <c r="G174" s="37"/>
    </row>
    <row r="175" spans="1:7" x14ac:dyDescent="0.25">
      <c r="A175" s="3" t="s">
        <v>312</v>
      </c>
      <c r="B175" s="3" t="s">
        <v>122</v>
      </c>
      <c r="C175" s="37">
        <v>1</v>
      </c>
      <c r="E175" s="3"/>
      <c r="F175" s="3"/>
      <c r="G175" s="37"/>
    </row>
    <row r="176" spans="1:7" x14ac:dyDescent="0.25">
      <c r="A176" s="3" t="s">
        <v>313</v>
      </c>
      <c r="B176" s="3" t="s">
        <v>124</v>
      </c>
      <c r="C176" s="37">
        <v>1</v>
      </c>
      <c r="E176" s="3"/>
      <c r="F176" s="3"/>
      <c r="G176" s="37"/>
    </row>
    <row r="177" spans="1:7" x14ac:dyDescent="0.25">
      <c r="A177" s="3" t="s">
        <v>314</v>
      </c>
      <c r="B177" s="3" t="s">
        <v>126</v>
      </c>
      <c r="C177" s="37">
        <v>1</v>
      </c>
      <c r="E177" s="3"/>
      <c r="F177" s="3"/>
      <c r="G177" s="37"/>
    </row>
    <row r="178" spans="1:7" x14ac:dyDescent="0.25">
      <c r="A178" s="3" t="s">
        <v>315</v>
      </c>
      <c r="B178" s="3" t="s">
        <v>181</v>
      </c>
      <c r="C178" s="37">
        <v>1</v>
      </c>
      <c r="E178" s="3" t="s">
        <v>315</v>
      </c>
      <c r="F178" s="3" t="s">
        <v>181</v>
      </c>
      <c r="G178" s="37">
        <v>1</v>
      </c>
    </row>
    <row r="179" spans="1:7" x14ac:dyDescent="0.25">
      <c r="A179" s="3" t="s">
        <v>316</v>
      </c>
      <c r="B179" s="3" t="s">
        <v>277</v>
      </c>
      <c r="C179" s="37">
        <v>1</v>
      </c>
      <c r="E179" s="3" t="s">
        <v>316</v>
      </c>
      <c r="F179" s="3" t="s">
        <v>277</v>
      </c>
      <c r="G179" s="37">
        <v>1</v>
      </c>
    </row>
    <row r="180" spans="1:7" x14ac:dyDescent="0.25">
      <c r="A180" s="3" t="s">
        <v>317</v>
      </c>
      <c r="B180" s="3" t="s">
        <v>279</v>
      </c>
      <c r="C180" s="37">
        <v>1</v>
      </c>
      <c r="E180" s="3"/>
      <c r="F180" s="3"/>
      <c r="G180" s="37"/>
    </row>
    <row r="181" spans="1:7" x14ac:dyDescent="0.25">
      <c r="A181" s="3" t="s">
        <v>318</v>
      </c>
      <c r="B181" s="3" t="s">
        <v>281</v>
      </c>
      <c r="C181" s="37">
        <v>1</v>
      </c>
      <c r="E181" s="3"/>
      <c r="F181" s="3"/>
      <c r="G181" s="37"/>
    </row>
    <row r="182" spans="1:7" x14ac:dyDescent="0.25">
      <c r="A182" s="3" t="s">
        <v>319</v>
      </c>
      <c r="B182" s="3" t="s">
        <v>283</v>
      </c>
      <c r="C182" s="37">
        <v>1</v>
      </c>
      <c r="E182" s="3"/>
      <c r="F182" s="3"/>
      <c r="G182" s="37"/>
    </row>
    <row r="183" spans="1:7" x14ac:dyDescent="0.25">
      <c r="A183" s="3" t="s">
        <v>320</v>
      </c>
      <c r="B183" s="3" t="s">
        <v>285</v>
      </c>
      <c r="C183" s="37">
        <v>1</v>
      </c>
      <c r="E183" s="3"/>
      <c r="F183" s="3"/>
      <c r="G183" s="37"/>
    </row>
    <row r="184" spans="1:7" x14ac:dyDescent="0.25">
      <c r="A184" s="3" t="s">
        <v>321</v>
      </c>
      <c r="B184" s="3" t="s">
        <v>287</v>
      </c>
      <c r="C184" s="37">
        <v>1</v>
      </c>
      <c r="E184" s="3"/>
      <c r="F184" s="3"/>
      <c r="G184" s="37"/>
    </row>
    <row r="185" spans="1:7" x14ac:dyDescent="0.25">
      <c r="A185" s="3" t="s">
        <v>322</v>
      </c>
      <c r="B185" s="3" t="s">
        <v>289</v>
      </c>
      <c r="C185" s="37">
        <v>1</v>
      </c>
      <c r="E185" s="3"/>
      <c r="F185" s="3"/>
      <c r="G185" s="37"/>
    </row>
    <row r="186" spans="1:7" x14ac:dyDescent="0.25">
      <c r="A186" s="3" t="s">
        <v>323</v>
      </c>
      <c r="B186" s="3" t="s">
        <v>183</v>
      </c>
      <c r="C186" s="37">
        <v>1</v>
      </c>
      <c r="E186" s="3" t="s">
        <v>323</v>
      </c>
      <c r="F186" s="3" t="s">
        <v>183</v>
      </c>
      <c r="G186" s="37">
        <v>1</v>
      </c>
    </row>
    <row r="187" spans="1:7" x14ac:dyDescent="0.25">
      <c r="A187" s="3" t="s">
        <v>324</v>
      </c>
      <c r="B187" s="3" t="s">
        <v>243</v>
      </c>
      <c r="C187" s="37">
        <v>1</v>
      </c>
      <c r="E187" s="3"/>
      <c r="F187" s="3"/>
      <c r="G187" s="37"/>
    </row>
    <row r="188" spans="1:7" x14ac:dyDescent="0.25">
      <c r="A188" s="3" t="s">
        <v>325</v>
      </c>
      <c r="B188" s="3" t="s">
        <v>326</v>
      </c>
      <c r="C188" s="37">
        <v>1</v>
      </c>
      <c r="E188" s="3"/>
      <c r="F188" s="3"/>
      <c r="G188" s="37"/>
    </row>
    <row r="189" spans="1:7" x14ac:dyDescent="0.25">
      <c r="A189" s="3" t="s">
        <v>327</v>
      </c>
      <c r="B189" s="3" t="s">
        <v>189</v>
      </c>
      <c r="C189" s="37">
        <v>1</v>
      </c>
      <c r="E189" s="3" t="s">
        <v>327</v>
      </c>
      <c r="F189" s="3" t="s">
        <v>189</v>
      </c>
      <c r="G189" s="37">
        <v>1</v>
      </c>
    </row>
    <row r="190" spans="1:7" x14ac:dyDescent="0.25">
      <c r="A190" s="3" t="s">
        <v>328</v>
      </c>
      <c r="B190" s="3" t="s">
        <v>301</v>
      </c>
      <c r="C190" s="37">
        <v>1</v>
      </c>
      <c r="E190" s="3"/>
      <c r="F190" s="3"/>
      <c r="G190" s="37"/>
    </row>
    <row r="191" spans="1:7" x14ac:dyDescent="0.25">
      <c r="A191" s="3" t="s">
        <v>329</v>
      </c>
      <c r="B191" s="3" t="s">
        <v>330</v>
      </c>
      <c r="C191" s="37">
        <v>1</v>
      </c>
      <c r="E191" s="3" t="s">
        <v>329</v>
      </c>
      <c r="F191" s="3" t="s">
        <v>330</v>
      </c>
      <c r="G191" s="37">
        <v>1</v>
      </c>
    </row>
    <row r="192" spans="1:7" x14ac:dyDescent="0.25">
      <c r="A192" s="3" t="s">
        <v>331</v>
      </c>
      <c r="B192" s="3" t="s">
        <v>332</v>
      </c>
      <c r="C192" s="37">
        <v>1</v>
      </c>
      <c r="E192" s="3" t="s">
        <v>331</v>
      </c>
      <c r="F192" s="3" t="s">
        <v>332</v>
      </c>
      <c r="G192" s="37">
        <v>1</v>
      </c>
    </row>
    <row r="193" spans="1:7" x14ac:dyDescent="0.25">
      <c r="A193" s="3" t="s">
        <v>333</v>
      </c>
      <c r="B193" s="3" t="s">
        <v>259</v>
      </c>
      <c r="C193" s="37">
        <v>1</v>
      </c>
      <c r="E193" s="3" t="s">
        <v>333</v>
      </c>
      <c r="F193" s="3" t="s">
        <v>259</v>
      </c>
      <c r="G193" s="37">
        <v>1</v>
      </c>
    </row>
    <row r="194" spans="1:7" x14ac:dyDescent="0.25">
      <c r="A194" s="3" t="s">
        <v>334</v>
      </c>
      <c r="B194" s="3" t="s">
        <v>80</v>
      </c>
      <c r="C194" s="37">
        <v>1</v>
      </c>
      <c r="E194" s="3" t="s">
        <v>334</v>
      </c>
      <c r="F194" s="3" t="s">
        <v>80</v>
      </c>
      <c r="G194" s="37">
        <v>1</v>
      </c>
    </row>
    <row r="195" spans="1:7" x14ac:dyDescent="0.25">
      <c r="A195" s="3" t="s">
        <v>335</v>
      </c>
      <c r="B195" s="3" t="s">
        <v>114</v>
      </c>
      <c r="C195" s="37">
        <v>1</v>
      </c>
      <c r="E195" s="3"/>
      <c r="F195" s="3"/>
      <c r="G195" s="37"/>
    </row>
    <row r="196" spans="1:7" x14ac:dyDescent="0.25">
      <c r="A196" s="3" t="s">
        <v>336</v>
      </c>
      <c r="B196" s="3" t="s">
        <v>116</v>
      </c>
      <c r="C196" s="37">
        <v>1</v>
      </c>
      <c r="E196" s="3"/>
      <c r="F196" s="3"/>
      <c r="G196" s="37"/>
    </row>
    <row r="197" spans="1:7" x14ac:dyDescent="0.25">
      <c r="A197" s="3" t="s">
        <v>337</v>
      </c>
      <c r="B197" s="3" t="s">
        <v>222</v>
      </c>
      <c r="C197" s="37">
        <v>1</v>
      </c>
      <c r="E197" s="3"/>
      <c r="F197" s="3"/>
      <c r="G197" s="37"/>
    </row>
    <row r="198" spans="1:7" x14ac:dyDescent="0.25">
      <c r="A198" s="3" t="s">
        <v>338</v>
      </c>
      <c r="B198" s="3" t="s">
        <v>120</v>
      </c>
      <c r="C198" s="37">
        <v>1</v>
      </c>
      <c r="E198" s="3"/>
      <c r="F198" s="3"/>
      <c r="G198" s="37"/>
    </row>
    <row r="199" spans="1:7" x14ac:dyDescent="0.25">
      <c r="A199" s="3" t="s">
        <v>339</v>
      </c>
      <c r="B199" s="3" t="s">
        <v>122</v>
      </c>
      <c r="C199" s="37">
        <v>1</v>
      </c>
      <c r="E199" s="3"/>
      <c r="F199" s="3"/>
      <c r="G199" s="37"/>
    </row>
    <row r="200" spans="1:7" x14ac:dyDescent="0.25">
      <c r="A200" s="3" t="s">
        <v>340</v>
      </c>
      <c r="B200" s="3" t="s">
        <v>124</v>
      </c>
      <c r="C200" s="37">
        <v>1</v>
      </c>
      <c r="E200" s="3"/>
      <c r="F200" s="3"/>
      <c r="G200" s="37"/>
    </row>
    <row r="201" spans="1:7" x14ac:dyDescent="0.25">
      <c r="A201" s="3" t="s">
        <v>341</v>
      </c>
      <c r="B201" s="3" t="s">
        <v>126</v>
      </c>
      <c r="C201" s="37">
        <v>1</v>
      </c>
      <c r="E201" s="3"/>
      <c r="F201" s="3"/>
      <c r="G201" s="37"/>
    </row>
    <row r="202" spans="1:7" x14ac:dyDescent="0.25">
      <c r="A202" s="3" t="s">
        <v>342</v>
      </c>
      <c r="B202" s="3" t="s">
        <v>132</v>
      </c>
      <c r="C202" s="37">
        <v>1</v>
      </c>
      <c r="E202" s="3"/>
      <c r="F202" s="3"/>
      <c r="G202" s="37"/>
    </row>
    <row r="203" spans="1:7" x14ac:dyDescent="0.25">
      <c r="A203" s="3" t="s">
        <v>343</v>
      </c>
      <c r="B203" s="3" t="s">
        <v>175</v>
      </c>
      <c r="C203" s="37">
        <v>1</v>
      </c>
      <c r="E203" s="3" t="s">
        <v>343</v>
      </c>
      <c r="F203" s="3" t="s">
        <v>175</v>
      </c>
      <c r="G203" s="37">
        <v>1</v>
      </c>
    </row>
    <row r="204" spans="1:7" x14ac:dyDescent="0.25">
      <c r="A204" s="3" t="s">
        <v>344</v>
      </c>
      <c r="B204" s="3" t="s">
        <v>177</v>
      </c>
      <c r="C204" s="37">
        <v>1</v>
      </c>
      <c r="E204" s="3" t="s">
        <v>344</v>
      </c>
      <c r="F204" s="3" t="s">
        <v>177</v>
      </c>
      <c r="G204" s="37">
        <v>1</v>
      </c>
    </row>
    <row r="205" spans="1:7" x14ac:dyDescent="0.25">
      <c r="A205" s="3" t="s">
        <v>345</v>
      </c>
      <c r="B205" s="3" t="s">
        <v>179</v>
      </c>
      <c r="C205" s="37">
        <v>1</v>
      </c>
      <c r="E205" s="3" t="s">
        <v>345</v>
      </c>
      <c r="F205" s="3" t="s">
        <v>179</v>
      </c>
      <c r="G205" s="37">
        <v>1</v>
      </c>
    </row>
    <row r="206" spans="1:7" x14ac:dyDescent="0.25">
      <c r="A206" s="3" t="s">
        <v>346</v>
      </c>
      <c r="B206" s="3" t="s">
        <v>181</v>
      </c>
      <c r="C206" s="37">
        <v>1</v>
      </c>
      <c r="E206" s="3" t="s">
        <v>346</v>
      </c>
      <c r="F206" s="3" t="s">
        <v>181</v>
      </c>
      <c r="G206" s="37">
        <v>1</v>
      </c>
    </row>
    <row r="207" spans="1:7" x14ac:dyDescent="0.25">
      <c r="A207" s="3" t="s">
        <v>347</v>
      </c>
      <c r="B207" s="3" t="s">
        <v>277</v>
      </c>
      <c r="C207" s="37">
        <v>1</v>
      </c>
      <c r="E207" s="3" t="s">
        <v>347</v>
      </c>
      <c r="F207" s="3" t="s">
        <v>277</v>
      </c>
      <c r="G207" s="37">
        <v>1</v>
      </c>
    </row>
    <row r="208" spans="1:7" x14ac:dyDescent="0.25">
      <c r="A208" s="3" t="s">
        <v>348</v>
      </c>
      <c r="B208" s="3" t="s">
        <v>279</v>
      </c>
      <c r="C208" s="37">
        <v>1</v>
      </c>
      <c r="E208" s="3"/>
      <c r="F208" s="3"/>
      <c r="G208" s="37"/>
    </row>
    <row r="209" spans="1:7" x14ac:dyDescent="0.25">
      <c r="A209" s="3" t="s">
        <v>349</v>
      </c>
      <c r="B209" s="3" t="s">
        <v>281</v>
      </c>
      <c r="C209" s="37">
        <v>1</v>
      </c>
      <c r="E209" s="3"/>
      <c r="F209" s="3"/>
      <c r="G209" s="37"/>
    </row>
    <row r="210" spans="1:7" x14ac:dyDescent="0.25">
      <c r="A210" s="3" t="s">
        <v>350</v>
      </c>
      <c r="B210" s="3" t="s">
        <v>283</v>
      </c>
      <c r="C210" s="37">
        <v>1</v>
      </c>
      <c r="E210" s="3"/>
      <c r="F210" s="3"/>
      <c r="G210" s="37"/>
    </row>
    <row r="211" spans="1:7" x14ac:dyDescent="0.25">
      <c r="A211" s="3" t="s">
        <v>351</v>
      </c>
      <c r="B211" s="3" t="s">
        <v>285</v>
      </c>
      <c r="C211" s="37">
        <v>1</v>
      </c>
      <c r="E211" s="3"/>
      <c r="F211" s="3"/>
      <c r="G211" s="37"/>
    </row>
    <row r="212" spans="1:7" x14ac:dyDescent="0.25">
      <c r="A212" s="3" t="s">
        <v>352</v>
      </c>
      <c r="B212" s="3" t="s">
        <v>287</v>
      </c>
      <c r="C212" s="37">
        <v>1</v>
      </c>
      <c r="E212" s="3"/>
      <c r="F212" s="3"/>
      <c r="G212" s="37"/>
    </row>
    <row r="213" spans="1:7" x14ac:dyDescent="0.25">
      <c r="A213" s="3" t="s">
        <v>353</v>
      </c>
      <c r="B213" s="3" t="s">
        <v>289</v>
      </c>
      <c r="C213" s="37">
        <v>1</v>
      </c>
      <c r="E213" s="3"/>
      <c r="F213" s="3"/>
      <c r="G213" s="37"/>
    </row>
    <row r="214" spans="1:7" x14ac:dyDescent="0.25">
      <c r="A214" s="3" t="s">
        <v>354</v>
      </c>
      <c r="B214" s="3" t="s">
        <v>183</v>
      </c>
      <c r="C214" s="37">
        <v>1</v>
      </c>
      <c r="E214" s="3" t="s">
        <v>354</v>
      </c>
      <c r="F214" s="3" t="s">
        <v>183</v>
      </c>
      <c r="G214" s="37">
        <v>1</v>
      </c>
    </row>
    <row r="215" spans="1:7" x14ac:dyDescent="0.25">
      <c r="A215" s="3" t="s">
        <v>355</v>
      </c>
      <c r="B215" s="3" t="s">
        <v>243</v>
      </c>
      <c r="C215" s="37">
        <v>1</v>
      </c>
      <c r="E215" s="3"/>
      <c r="F215" s="3"/>
      <c r="G215" s="37"/>
    </row>
    <row r="216" spans="1:7" x14ac:dyDescent="0.25">
      <c r="A216" s="3" t="s">
        <v>356</v>
      </c>
      <c r="B216" s="3" t="s">
        <v>187</v>
      </c>
      <c r="C216" s="37">
        <v>1</v>
      </c>
      <c r="E216" s="3"/>
      <c r="F216" s="3"/>
      <c r="G216" s="37"/>
    </row>
    <row r="217" spans="1:7" x14ac:dyDescent="0.25">
      <c r="A217" s="3" t="s">
        <v>357</v>
      </c>
      <c r="B217" s="3" t="s">
        <v>189</v>
      </c>
      <c r="C217" s="37">
        <v>1</v>
      </c>
      <c r="E217" s="3" t="s">
        <v>357</v>
      </c>
      <c r="F217" s="3" t="s">
        <v>189</v>
      </c>
      <c r="G217" s="37">
        <v>1</v>
      </c>
    </row>
    <row r="218" spans="1:7" x14ac:dyDescent="0.25">
      <c r="A218" s="3" t="s">
        <v>358</v>
      </c>
      <c r="B218" s="3" t="s">
        <v>203</v>
      </c>
      <c r="C218" s="37">
        <v>1</v>
      </c>
      <c r="E218" s="3"/>
      <c r="F218" s="3"/>
      <c r="G218" s="37"/>
    </row>
    <row r="219" spans="1:7" x14ac:dyDescent="0.25">
      <c r="A219" s="3" t="s">
        <v>359</v>
      </c>
      <c r="B219" s="3" t="s">
        <v>232</v>
      </c>
      <c r="C219" s="37">
        <v>1</v>
      </c>
      <c r="E219" s="3"/>
      <c r="F219" s="3"/>
      <c r="G219" s="37"/>
    </row>
    <row r="220" spans="1:7" x14ac:dyDescent="0.25">
      <c r="A220" s="3" t="s">
        <v>360</v>
      </c>
      <c r="B220" s="3" t="s">
        <v>234</v>
      </c>
      <c r="C220" s="37">
        <v>1</v>
      </c>
      <c r="E220" s="3"/>
      <c r="F220" s="3"/>
      <c r="G220" s="37"/>
    </row>
    <row r="221" spans="1:7" x14ac:dyDescent="0.25">
      <c r="A221" s="3" t="s">
        <v>361</v>
      </c>
      <c r="B221" s="3" t="s">
        <v>236</v>
      </c>
      <c r="C221" s="37">
        <v>1</v>
      </c>
      <c r="E221" s="3"/>
      <c r="F221" s="3"/>
      <c r="G221" s="37"/>
    </row>
    <row r="222" spans="1:7" x14ac:dyDescent="0.25">
      <c r="A222" s="3" t="s">
        <v>362</v>
      </c>
      <c r="B222" s="3" t="s">
        <v>238</v>
      </c>
      <c r="C222" s="37">
        <v>1</v>
      </c>
      <c r="E222" s="3"/>
      <c r="F222" s="3"/>
      <c r="G222" s="37"/>
    </row>
    <row r="223" spans="1:7" x14ac:dyDescent="0.25">
      <c r="A223" s="3" t="s">
        <v>363</v>
      </c>
      <c r="B223" s="3" t="s">
        <v>240</v>
      </c>
      <c r="C223" s="37">
        <v>1</v>
      </c>
      <c r="E223" s="3" t="s">
        <v>363</v>
      </c>
      <c r="F223" s="3" t="s">
        <v>240</v>
      </c>
      <c r="G223" s="37">
        <v>1</v>
      </c>
    </row>
    <row r="224" spans="1:7" x14ac:dyDescent="0.25">
      <c r="A224" s="3" t="s">
        <v>364</v>
      </c>
      <c r="B224" s="3" t="s">
        <v>365</v>
      </c>
      <c r="C224" s="37">
        <v>1</v>
      </c>
      <c r="E224" s="3" t="s">
        <v>364</v>
      </c>
      <c r="F224" s="3" t="s">
        <v>365</v>
      </c>
      <c r="G224" s="37">
        <v>1</v>
      </c>
    </row>
    <row r="225" spans="1:7" x14ac:dyDescent="0.25">
      <c r="A225" s="3" t="s">
        <v>366</v>
      </c>
      <c r="B225" s="3" t="s">
        <v>138</v>
      </c>
      <c r="C225" s="37">
        <v>1</v>
      </c>
      <c r="E225" s="3" t="s">
        <v>366</v>
      </c>
      <c r="F225" s="3" t="s">
        <v>138</v>
      </c>
      <c r="G225" s="37">
        <v>1</v>
      </c>
    </row>
    <row r="226" spans="1:7" x14ac:dyDescent="0.25">
      <c r="A226" s="3" t="s">
        <v>367</v>
      </c>
      <c r="B226" s="3" t="s">
        <v>368</v>
      </c>
      <c r="C226" s="37">
        <v>1</v>
      </c>
      <c r="E226" s="3" t="s">
        <v>367</v>
      </c>
      <c r="F226" s="3" t="s">
        <v>368</v>
      </c>
      <c r="G226" s="37">
        <v>1</v>
      </c>
    </row>
    <row r="227" spans="1:7" x14ac:dyDescent="0.25">
      <c r="A227" s="3" t="s">
        <v>369</v>
      </c>
      <c r="B227" s="3" t="s">
        <v>138</v>
      </c>
      <c r="C227" s="37">
        <v>1</v>
      </c>
      <c r="E227" s="3" t="s">
        <v>369</v>
      </c>
      <c r="F227" s="3" t="s">
        <v>138</v>
      </c>
      <c r="G227" s="37">
        <v>1</v>
      </c>
    </row>
    <row r="228" spans="1:7" x14ac:dyDescent="0.25">
      <c r="A228" s="3" t="s">
        <v>370</v>
      </c>
      <c r="B228" s="3" t="s">
        <v>259</v>
      </c>
      <c r="C228" s="37">
        <v>1</v>
      </c>
      <c r="E228" s="3" t="s">
        <v>370</v>
      </c>
      <c r="F228" s="3" t="s">
        <v>259</v>
      </c>
      <c r="G228" s="37">
        <v>1</v>
      </c>
    </row>
    <row r="229" spans="1:7" x14ac:dyDescent="0.25">
      <c r="A229" s="3" t="s">
        <v>371</v>
      </c>
      <c r="B229" s="3" t="s">
        <v>277</v>
      </c>
      <c r="C229" s="37">
        <v>1</v>
      </c>
      <c r="E229" s="3" t="s">
        <v>371</v>
      </c>
      <c r="F229" s="3" t="s">
        <v>277</v>
      </c>
      <c r="G229" s="37">
        <v>1</v>
      </c>
    </row>
    <row r="230" spans="1:7" x14ac:dyDescent="0.25">
      <c r="A230" s="3" t="s">
        <v>372</v>
      </c>
      <c r="B230" s="3" t="s">
        <v>279</v>
      </c>
      <c r="C230" s="37">
        <v>1</v>
      </c>
      <c r="E230" s="3"/>
      <c r="F230" s="3"/>
      <c r="G230" s="37"/>
    </row>
    <row r="231" spans="1:7" x14ac:dyDescent="0.25">
      <c r="A231" s="3" t="s">
        <v>373</v>
      </c>
      <c r="B231" s="3" t="s">
        <v>281</v>
      </c>
      <c r="C231" s="37">
        <v>1</v>
      </c>
      <c r="E231" s="3"/>
      <c r="F231" s="3"/>
      <c r="G231" s="37"/>
    </row>
    <row r="232" spans="1:7" x14ac:dyDescent="0.25">
      <c r="A232" s="3" t="s">
        <v>374</v>
      </c>
      <c r="B232" s="3" t="s">
        <v>283</v>
      </c>
      <c r="C232" s="37">
        <v>1</v>
      </c>
      <c r="E232" s="3"/>
      <c r="F232" s="3"/>
      <c r="G232" s="37"/>
    </row>
    <row r="233" spans="1:7" x14ac:dyDescent="0.25">
      <c r="A233" s="3" t="s">
        <v>375</v>
      </c>
      <c r="B233" s="3" t="s">
        <v>285</v>
      </c>
      <c r="C233" s="37">
        <v>1</v>
      </c>
      <c r="E233" s="3"/>
      <c r="F233" s="3"/>
      <c r="G233" s="37"/>
    </row>
    <row r="234" spans="1:7" x14ac:dyDescent="0.25">
      <c r="A234" s="3" t="s">
        <v>376</v>
      </c>
      <c r="B234" s="3" t="s">
        <v>287</v>
      </c>
      <c r="C234" s="37">
        <v>1</v>
      </c>
      <c r="E234" s="3"/>
      <c r="F234" s="3"/>
      <c r="G234" s="37"/>
    </row>
    <row r="235" spans="1:7" x14ac:dyDescent="0.25">
      <c r="A235" s="3" t="s">
        <v>377</v>
      </c>
      <c r="B235" s="3" t="s">
        <v>289</v>
      </c>
      <c r="C235" s="37">
        <v>1</v>
      </c>
      <c r="E235" s="3"/>
      <c r="F235" s="3"/>
      <c r="G235" s="37"/>
    </row>
    <row r="236" spans="1:7" x14ac:dyDescent="0.25">
      <c r="A236" s="3" t="s">
        <v>378</v>
      </c>
      <c r="B236" s="3" t="s">
        <v>379</v>
      </c>
      <c r="C236" s="37">
        <v>1</v>
      </c>
      <c r="E236" s="3" t="s">
        <v>378</v>
      </c>
      <c r="F236" s="3" t="s">
        <v>379</v>
      </c>
      <c r="G236" s="37">
        <v>1</v>
      </c>
    </row>
    <row r="237" spans="1:7" x14ac:dyDescent="0.25">
      <c r="A237" s="3" t="s">
        <v>380</v>
      </c>
      <c r="B237" s="3" t="s">
        <v>78</v>
      </c>
      <c r="C237" s="37">
        <v>1</v>
      </c>
      <c r="E237" s="3" t="s">
        <v>380</v>
      </c>
      <c r="F237" s="3" t="s">
        <v>78</v>
      </c>
      <c r="G237" s="37">
        <v>1</v>
      </c>
    </row>
    <row r="238" spans="1:7" x14ac:dyDescent="0.25">
      <c r="A238" s="3" t="s">
        <v>381</v>
      </c>
      <c r="B238" s="3" t="s">
        <v>80</v>
      </c>
      <c r="C238" s="37">
        <v>1</v>
      </c>
      <c r="E238" s="3" t="s">
        <v>381</v>
      </c>
      <c r="F238" s="3" t="s">
        <v>80</v>
      </c>
      <c r="G238" s="37">
        <v>1</v>
      </c>
    </row>
    <row r="239" spans="1:7" x14ac:dyDescent="0.25">
      <c r="A239" s="3" t="s">
        <v>382</v>
      </c>
      <c r="B239" s="3" t="s">
        <v>82</v>
      </c>
      <c r="C239" s="37">
        <v>1</v>
      </c>
      <c r="E239" s="3"/>
      <c r="F239" s="3"/>
      <c r="G239" s="37"/>
    </row>
    <row r="240" spans="1:7" x14ac:dyDescent="0.25">
      <c r="A240" s="3" t="s">
        <v>383</v>
      </c>
      <c r="B240" s="3" t="s">
        <v>84</v>
      </c>
      <c r="C240" s="37">
        <v>1</v>
      </c>
      <c r="E240" s="3"/>
      <c r="F240" s="3"/>
      <c r="G240" s="37"/>
    </row>
    <row r="241" spans="1:7" x14ac:dyDescent="0.25">
      <c r="A241" s="3" t="s">
        <v>384</v>
      </c>
      <c r="B241" s="3" t="s">
        <v>86</v>
      </c>
      <c r="C241" s="37">
        <v>1</v>
      </c>
      <c r="E241" s="3"/>
      <c r="F241" s="3"/>
      <c r="G241" s="37"/>
    </row>
    <row r="242" spans="1:7" x14ac:dyDescent="0.25">
      <c r="A242" s="3" t="s">
        <v>385</v>
      </c>
      <c r="B242" s="3" t="s">
        <v>88</v>
      </c>
      <c r="C242" s="37">
        <v>1</v>
      </c>
      <c r="E242" s="3"/>
      <c r="F242" s="3"/>
      <c r="G242" s="37"/>
    </row>
    <row r="243" spans="1:7" x14ac:dyDescent="0.25">
      <c r="A243" s="3" t="s">
        <v>386</v>
      </c>
      <c r="B243" s="3" t="s">
        <v>90</v>
      </c>
      <c r="C243" s="37">
        <v>1</v>
      </c>
      <c r="E243" s="3"/>
      <c r="F243" s="3"/>
      <c r="G243" s="37"/>
    </row>
    <row r="244" spans="1:7" x14ac:dyDescent="0.25">
      <c r="A244" s="3" t="s">
        <v>387</v>
      </c>
      <c r="B244" s="3" t="s">
        <v>92</v>
      </c>
      <c r="C244" s="37">
        <v>1</v>
      </c>
      <c r="E244" s="3"/>
      <c r="F244" s="3"/>
      <c r="G244" s="37"/>
    </row>
    <row r="245" spans="1:7" x14ac:dyDescent="0.25">
      <c r="A245" s="3" t="s">
        <v>388</v>
      </c>
      <c r="B245" s="3" t="s">
        <v>94</v>
      </c>
      <c r="C245" s="37">
        <v>1</v>
      </c>
      <c r="E245" s="3"/>
      <c r="F245" s="3"/>
      <c r="G245" s="37"/>
    </row>
    <row r="246" spans="1:7" x14ac:dyDescent="0.25">
      <c r="A246" s="3" t="s">
        <v>389</v>
      </c>
      <c r="B246" s="3" t="s">
        <v>96</v>
      </c>
      <c r="C246" s="37">
        <v>1</v>
      </c>
      <c r="E246" s="3"/>
      <c r="F246" s="3"/>
      <c r="G246" s="37"/>
    </row>
    <row r="247" spans="1:7" x14ac:dyDescent="0.25">
      <c r="A247" s="3" t="s">
        <v>390</v>
      </c>
      <c r="B247" s="3" t="s">
        <v>98</v>
      </c>
      <c r="C247" s="37">
        <v>1</v>
      </c>
      <c r="E247" s="3"/>
      <c r="F247" s="3"/>
      <c r="G247" s="37"/>
    </row>
    <row r="248" spans="1:7" x14ac:dyDescent="0.25">
      <c r="A248" s="3" t="s">
        <v>391</v>
      </c>
      <c r="B248" s="3" t="s">
        <v>100</v>
      </c>
      <c r="C248" s="37">
        <v>1</v>
      </c>
      <c r="E248" s="3"/>
      <c r="F248" s="3"/>
      <c r="G248" s="37"/>
    </row>
    <row r="249" spans="1:7" x14ac:dyDescent="0.25">
      <c r="A249" s="3" t="s">
        <v>392</v>
      </c>
      <c r="B249" s="3" t="s">
        <v>102</v>
      </c>
      <c r="C249" s="37">
        <v>1</v>
      </c>
      <c r="E249" s="3"/>
      <c r="F249" s="3"/>
      <c r="G249" s="37"/>
    </row>
    <row r="250" spans="1:7" x14ac:dyDescent="0.25">
      <c r="A250" s="3" t="s">
        <v>393</v>
      </c>
      <c r="B250" s="3" t="s">
        <v>104</v>
      </c>
      <c r="C250" s="37">
        <v>1</v>
      </c>
      <c r="E250" s="3"/>
      <c r="F250" s="3"/>
      <c r="G250" s="37"/>
    </row>
    <row r="251" spans="1:7" x14ac:dyDescent="0.25">
      <c r="A251" s="3" t="s">
        <v>394</v>
      </c>
      <c r="B251" s="3" t="s">
        <v>106</v>
      </c>
      <c r="C251" s="37">
        <v>1</v>
      </c>
      <c r="E251" s="3"/>
      <c r="F251" s="3"/>
      <c r="G251" s="37"/>
    </row>
    <row r="252" spans="1:7" x14ac:dyDescent="0.25">
      <c r="A252" s="3" t="s">
        <v>395</v>
      </c>
      <c r="B252" s="3" t="s">
        <v>108</v>
      </c>
      <c r="C252" s="37">
        <v>1</v>
      </c>
      <c r="E252" s="3"/>
      <c r="F252" s="3"/>
      <c r="G252" s="37"/>
    </row>
    <row r="253" spans="1:7" x14ac:dyDescent="0.25">
      <c r="A253" s="3" t="s">
        <v>396</v>
      </c>
      <c r="B253" s="3" t="s">
        <v>110</v>
      </c>
      <c r="C253" s="37">
        <v>1</v>
      </c>
      <c r="E253" s="3"/>
      <c r="F253" s="3"/>
      <c r="G253" s="37"/>
    </row>
    <row r="254" spans="1:7" x14ac:dyDescent="0.25">
      <c r="A254" s="3" t="s">
        <v>397</v>
      </c>
      <c r="B254" s="3" t="s">
        <v>112</v>
      </c>
      <c r="C254" s="37">
        <v>1</v>
      </c>
      <c r="E254" s="3"/>
      <c r="F254" s="3"/>
      <c r="G254" s="37"/>
    </row>
    <row r="255" spans="1:7" x14ac:dyDescent="0.25">
      <c r="A255" s="3" t="s">
        <v>398</v>
      </c>
      <c r="B255" s="3" t="s">
        <v>114</v>
      </c>
      <c r="C255" s="37">
        <v>1</v>
      </c>
      <c r="E255" s="3"/>
      <c r="F255" s="3"/>
      <c r="G255" s="37"/>
    </row>
    <row r="256" spans="1:7" x14ac:dyDescent="0.25">
      <c r="A256" s="3" t="s">
        <v>399</v>
      </c>
      <c r="B256" s="3" t="s">
        <v>116</v>
      </c>
      <c r="C256" s="37">
        <v>1</v>
      </c>
      <c r="E256" s="3"/>
      <c r="F256" s="3"/>
      <c r="G256" s="37"/>
    </row>
    <row r="257" spans="1:7" x14ac:dyDescent="0.25">
      <c r="A257" s="3" t="s">
        <v>400</v>
      </c>
      <c r="B257" s="3" t="s">
        <v>118</v>
      </c>
      <c r="C257" s="37">
        <v>1</v>
      </c>
      <c r="E257" s="3"/>
      <c r="F257" s="3"/>
      <c r="G257" s="37"/>
    </row>
    <row r="258" spans="1:7" x14ac:dyDescent="0.25">
      <c r="A258" s="3" t="s">
        <v>401</v>
      </c>
      <c r="B258" s="3" t="s">
        <v>120</v>
      </c>
      <c r="C258" s="37">
        <v>1</v>
      </c>
      <c r="E258" s="3"/>
      <c r="F258" s="3"/>
      <c r="G258" s="37"/>
    </row>
    <row r="259" spans="1:7" x14ac:dyDescent="0.25">
      <c r="A259" s="3" t="s">
        <v>402</v>
      </c>
      <c r="B259" s="3" t="s">
        <v>122</v>
      </c>
      <c r="C259" s="37">
        <v>1</v>
      </c>
      <c r="E259" s="3"/>
      <c r="F259" s="3"/>
      <c r="G259" s="37"/>
    </row>
    <row r="260" spans="1:7" x14ac:dyDescent="0.25">
      <c r="A260" s="3" t="s">
        <v>403</v>
      </c>
      <c r="B260" s="3" t="s">
        <v>124</v>
      </c>
      <c r="C260" s="37">
        <v>1</v>
      </c>
      <c r="E260" s="3"/>
      <c r="F260" s="3"/>
      <c r="G260" s="37"/>
    </row>
    <row r="261" spans="1:7" x14ac:dyDescent="0.25">
      <c r="A261" s="3" t="s">
        <v>404</v>
      </c>
      <c r="B261" s="3" t="s">
        <v>126</v>
      </c>
      <c r="C261" s="37">
        <v>1</v>
      </c>
      <c r="E261" s="3"/>
      <c r="F261" s="3"/>
      <c r="G261" s="37"/>
    </row>
    <row r="262" spans="1:7" x14ac:dyDescent="0.25">
      <c r="A262" s="3" t="s">
        <v>405</v>
      </c>
      <c r="B262" s="3" t="s">
        <v>128</v>
      </c>
      <c r="C262" s="37">
        <v>1</v>
      </c>
      <c r="E262" s="3"/>
      <c r="F262" s="3"/>
      <c r="G262" s="37"/>
    </row>
    <row r="263" spans="1:7" x14ac:dyDescent="0.25">
      <c r="A263" s="3" t="s">
        <v>406</v>
      </c>
      <c r="B263" s="3" t="s">
        <v>130</v>
      </c>
      <c r="C263" s="37">
        <v>1</v>
      </c>
      <c r="E263" s="3"/>
      <c r="F263" s="3"/>
      <c r="G263" s="37"/>
    </row>
    <row r="264" spans="1:7" x14ac:dyDescent="0.25">
      <c r="A264" s="3" t="s">
        <v>407</v>
      </c>
      <c r="B264" s="3" t="s">
        <v>132</v>
      </c>
      <c r="C264" s="37">
        <v>1</v>
      </c>
      <c r="E264" s="3"/>
      <c r="F264" s="3"/>
      <c r="G264" s="37"/>
    </row>
    <row r="265" spans="1:7" x14ac:dyDescent="0.25">
      <c r="A265" s="3" t="s">
        <v>408</v>
      </c>
      <c r="B265" s="3" t="s">
        <v>167</v>
      </c>
      <c r="C265" s="37">
        <v>1</v>
      </c>
      <c r="E265" s="3"/>
      <c r="F265" s="3"/>
      <c r="G265" s="37"/>
    </row>
    <row r="266" spans="1:7" x14ac:dyDescent="0.25">
      <c r="A266" s="3" t="s">
        <v>409</v>
      </c>
      <c r="B266" s="3" t="s">
        <v>169</v>
      </c>
      <c r="C266" s="37">
        <v>1</v>
      </c>
      <c r="E266" s="3"/>
      <c r="F266" s="3"/>
      <c r="G266" s="37"/>
    </row>
    <row r="267" spans="1:7" x14ac:dyDescent="0.25">
      <c r="A267" s="3" t="s">
        <v>410</v>
      </c>
      <c r="B267" s="3" t="s">
        <v>171</v>
      </c>
      <c r="C267" s="37">
        <v>1</v>
      </c>
      <c r="E267" s="3"/>
      <c r="F267" s="3"/>
      <c r="G267" s="37"/>
    </row>
    <row r="268" spans="1:7" x14ac:dyDescent="0.25">
      <c r="A268" s="3" t="s">
        <v>411</v>
      </c>
      <c r="B268" s="3" t="s">
        <v>136</v>
      </c>
      <c r="C268" s="37">
        <v>1</v>
      </c>
      <c r="E268" s="3" t="s">
        <v>411</v>
      </c>
      <c r="F268" s="3" t="s">
        <v>136</v>
      </c>
      <c r="G268" s="37">
        <v>1</v>
      </c>
    </row>
    <row r="269" spans="1:7" x14ac:dyDescent="0.25">
      <c r="A269" s="3" t="s">
        <v>412</v>
      </c>
      <c r="B269" s="3" t="s">
        <v>413</v>
      </c>
      <c r="C269" s="37">
        <v>1</v>
      </c>
      <c r="E269" s="3" t="s">
        <v>412</v>
      </c>
      <c r="F269" s="3" t="s">
        <v>413</v>
      </c>
      <c r="G269" s="37">
        <v>1</v>
      </c>
    </row>
    <row r="270" spans="1:7" x14ac:dyDescent="0.25">
      <c r="A270" s="3" t="s">
        <v>414</v>
      </c>
      <c r="B270" s="3" t="s">
        <v>80</v>
      </c>
      <c r="C270" s="37">
        <v>1</v>
      </c>
      <c r="E270" s="3" t="s">
        <v>414</v>
      </c>
      <c r="F270" s="3" t="s">
        <v>80</v>
      </c>
      <c r="G270" s="37">
        <v>1</v>
      </c>
    </row>
    <row r="271" spans="1:7" x14ac:dyDescent="0.25">
      <c r="A271" s="3" t="s">
        <v>415</v>
      </c>
      <c r="B271" s="3" t="s">
        <v>82</v>
      </c>
      <c r="C271" s="37">
        <v>1</v>
      </c>
      <c r="E271" s="3"/>
      <c r="F271" s="3"/>
      <c r="G271" s="37"/>
    </row>
    <row r="272" spans="1:7" x14ac:dyDescent="0.25">
      <c r="A272" s="3" t="s">
        <v>416</v>
      </c>
      <c r="B272" s="3" t="s">
        <v>84</v>
      </c>
      <c r="C272" s="37">
        <v>1</v>
      </c>
      <c r="E272" s="3"/>
      <c r="F272" s="3"/>
      <c r="G272" s="37"/>
    </row>
    <row r="273" spans="1:7" x14ac:dyDescent="0.25">
      <c r="A273" s="3" t="s">
        <v>417</v>
      </c>
      <c r="B273" s="3" t="s">
        <v>86</v>
      </c>
      <c r="C273" s="37">
        <v>1</v>
      </c>
      <c r="E273" s="3"/>
      <c r="F273" s="3"/>
      <c r="G273" s="37"/>
    </row>
    <row r="274" spans="1:7" x14ac:dyDescent="0.25">
      <c r="A274" s="3" t="s">
        <v>418</v>
      </c>
      <c r="B274" s="3" t="s">
        <v>88</v>
      </c>
      <c r="C274" s="37">
        <v>1</v>
      </c>
      <c r="E274" s="3"/>
      <c r="F274" s="3"/>
      <c r="G274" s="37"/>
    </row>
    <row r="275" spans="1:7" x14ac:dyDescent="0.25">
      <c r="A275" s="3" t="s">
        <v>419</v>
      </c>
      <c r="B275" s="3" t="s">
        <v>90</v>
      </c>
      <c r="C275" s="37">
        <v>1</v>
      </c>
      <c r="E275" s="3"/>
      <c r="F275" s="3"/>
      <c r="G275" s="37"/>
    </row>
    <row r="276" spans="1:7" x14ac:dyDescent="0.25">
      <c r="A276" s="3" t="s">
        <v>420</v>
      </c>
      <c r="B276" s="3" t="s">
        <v>92</v>
      </c>
      <c r="C276" s="37">
        <v>1</v>
      </c>
      <c r="E276" s="3"/>
      <c r="F276" s="3"/>
      <c r="G276" s="37"/>
    </row>
    <row r="277" spans="1:7" x14ac:dyDescent="0.25">
      <c r="A277" s="3" t="s">
        <v>421</v>
      </c>
      <c r="B277" s="3" t="s">
        <v>94</v>
      </c>
      <c r="C277" s="37">
        <v>1</v>
      </c>
      <c r="E277" s="3"/>
      <c r="F277" s="3"/>
      <c r="G277" s="37"/>
    </row>
    <row r="278" spans="1:7" x14ac:dyDescent="0.25">
      <c r="A278" s="3" t="s">
        <v>422</v>
      </c>
      <c r="B278" s="3" t="s">
        <v>96</v>
      </c>
      <c r="C278" s="37">
        <v>1</v>
      </c>
      <c r="E278" s="3"/>
      <c r="F278" s="3"/>
      <c r="G278" s="37"/>
    </row>
    <row r="279" spans="1:7" x14ac:dyDescent="0.25">
      <c r="A279" s="3" t="s">
        <v>423</v>
      </c>
      <c r="B279" s="3" t="s">
        <v>98</v>
      </c>
      <c r="C279" s="37">
        <v>1</v>
      </c>
      <c r="E279" s="3"/>
      <c r="F279" s="3"/>
      <c r="G279" s="37"/>
    </row>
    <row r="280" spans="1:7" x14ac:dyDescent="0.25">
      <c r="A280" s="3" t="s">
        <v>424</v>
      </c>
      <c r="B280" s="3" t="s">
        <v>100</v>
      </c>
      <c r="C280" s="37">
        <v>1</v>
      </c>
      <c r="E280" s="3"/>
      <c r="F280" s="3"/>
      <c r="G280" s="37"/>
    </row>
    <row r="281" spans="1:7" x14ac:dyDescent="0.25">
      <c r="A281" s="3" t="s">
        <v>425</v>
      </c>
      <c r="B281" s="3" t="s">
        <v>102</v>
      </c>
      <c r="C281" s="37">
        <v>1</v>
      </c>
      <c r="E281" s="3"/>
      <c r="F281" s="3"/>
      <c r="G281" s="37"/>
    </row>
    <row r="282" spans="1:7" x14ac:dyDescent="0.25">
      <c r="A282" s="3" t="s">
        <v>426</v>
      </c>
      <c r="B282" s="3" t="s">
        <v>104</v>
      </c>
      <c r="C282" s="37">
        <v>1</v>
      </c>
      <c r="E282" s="3"/>
      <c r="F282" s="3"/>
      <c r="G282" s="37"/>
    </row>
    <row r="283" spans="1:7" x14ac:dyDescent="0.25">
      <c r="A283" s="3" t="s">
        <v>427</v>
      </c>
      <c r="B283" s="3" t="s">
        <v>106</v>
      </c>
      <c r="C283" s="37">
        <v>1</v>
      </c>
      <c r="E283" s="3"/>
      <c r="F283" s="3"/>
      <c r="G283" s="37"/>
    </row>
    <row r="284" spans="1:7" x14ac:dyDescent="0.25">
      <c r="A284" s="3" t="s">
        <v>428</v>
      </c>
      <c r="B284" s="3" t="s">
        <v>108</v>
      </c>
      <c r="C284" s="37">
        <v>1</v>
      </c>
      <c r="E284" s="3"/>
      <c r="F284" s="3"/>
      <c r="G284" s="37"/>
    </row>
    <row r="285" spans="1:7" x14ac:dyDescent="0.25">
      <c r="A285" s="3" t="s">
        <v>429</v>
      </c>
      <c r="B285" s="3" t="s">
        <v>110</v>
      </c>
      <c r="C285" s="37">
        <v>1</v>
      </c>
      <c r="E285" s="3"/>
      <c r="F285" s="3"/>
      <c r="G285" s="37"/>
    </row>
    <row r="286" spans="1:7" x14ac:dyDescent="0.25">
      <c r="A286" s="3" t="s">
        <v>430</v>
      </c>
      <c r="B286" s="3" t="s">
        <v>112</v>
      </c>
      <c r="C286" s="37">
        <v>1</v>
      </c>
      <c r="E286" s="3"/>
      <c r="F286" s="3"/>
      <c r="G286" s="37"/>
    </row>
    <row r="287" spans="1:7" x14ac:dyDescent="0.25">
      <c r="A287" s="3" t="s">
        <v>431</v>
      </c>
      <c r="B287" s="3" t="s">
        <v>114</v>
      </c>
      <c r="C287" s="37">
        <v>1</v>
      </c>
      <c r="E287" s="3"/>
      <c r="F287" s="3"/>
      <c r="G287" s="37"/>
    </row>
    <row r="288" spans="1:7" x14ac:dyDescent="0.25">
      <c r="A288" s="3" t="s">
        <v>432</v>
      </c>
      <c r="B288" s="3" t="s">
        <v>116</v>
      </c>
      <c r="C288" s="37">
        <v>1</v>
      </c>
      <c r="E288" s="3"/>
      <c r="F288" s="3"/>
      <c r="G288" s="37"/>
    </row>
    <row r="289" spans="1:7" x14ac:dyDescent="0.25">
      <c r="A289" s="3" t="s">
        <v>433</v>
      </c>
      <c r="B289" s="3" t="s">
        <v>118</v>
      </c>
      <c r="C289" s="37">
        <v>1</v>
      </c>
      <c r="E289" s="3"/>
      <c r="F289" s="3"/>
      <c r="G289" s="37"/>
    </row>
    <row r="290" spans="1:7" x14ac:dyDescent="0.25">
      <c r="A290" s="3" t="s">
        <v>434</v>
      </c>
      <c r="B290" s="3" t="s">
        <v>120</v>
      </c>
      <c r="C290" s="37">
        <v>1</v>
      </c>
      <c r="E290" s="3"/>
      <c r="F290" s="3"/>
      <c r="G290" s="37"/>
    </row>
    <row r="291" spans="1:7" x14ac:dyDescent="0.25">
      <c r="A291" s="3" t="s">
        <v>435</v>
      </c>
      <c r="B291" s="3" t="s">
        <v>122</v>
      </c>
      <c r="C291" s="37">
        <v>1</v>
      </c>
      <c r="E291" s="3"/>
      <c r="F291" s="3"/>
      <c r="G291" s="37"/>
    </row>
    <row r="292" spans="1:7" x14ac:dyDescent="0.25">
      <c r="A292" s="3" t="s">
        <v>436</v>
      </c>
      <c r="B292" s="3" t="s">
        <v>124</v>
      </c>
      <c r="C292" s="37">
        <v>1</v>
      </c>
      <c r="E292" s="3"/>
      <c r="F292" s="3"/>
      <c r="G292" s="37"/>
    </row>
    <row r="293" spans="1:7" x14ac:dyDescent="0.25">
      <c r="A293" s="3" t="s">
        <v>437</v>
      </c>
      <c r="B293" s="3" t="s">
        <v>126</v>
      </c>
      <c r="C293" s="37">
        <v>1</v>
      </c>
      <c r="E293" s="3"/>
      <c r="F293" s="3"/>
      <c r="G293" s="37"/>
    </row>
    <row r="294" spans="1:7" x14ac:dyDescent="0.25">
      <c r="A294" s="3" t="s">
        <v>438</v>
      </c>
      <c r="B294" s="3" t="s">
        <v>128</v>
      </c>
      <c r="C294" s="37">
        <v>1</v>
      </c>
      <c r="E294" s="3"/>
      <c r="F294" s="3"/>
      <c r="G294" s="37"/>
    </row>
    <row r="295" spans="1:7" x14ac:dyDescent="0.25">
      <c r="A295" s="3" t="s">
        <v>439</v>
      </c>
      <c r="B295" s="3" t="s">
        <v>130</v>
      </c>
      <c r="C295" s="37">
        <v>1</v>
      </c>
      <c r="E295" s="3"/>
      <c r="F295" s="3"/>
      <c r="G295" s="37"/>
    </row>
    <row r="296" spans="1:7" x14ac:dyDescent="0.25">
      <c r="A296" s="3" t="s">
        <v>440</v>
      </c>
      <c r="B296" s="3" t="s">
        <v>132</v>
      </c>
      <c r="C296" s="37">
        <v>1</v>
      </c>
      <c r="E296" s="3"/>
      <c r="F296" s="3"/>
      <c r="G296" s="37"/>
    </row>
    <row r="297" spans="1:7" x14ac:dyDescent="0.25">
      <c r="A297" s="3" t="s">
        <v>441</v>
      </c>
      <c r="B297" s="3" t="s">
        <v>167</v>
      </c>
      <c r="C297" s="37">
        <v>1</v>
      </c>
      <c r="E297" s="3"/>
      <c r="F297" s="3"/>
      <c r="G297" s="37"/>
    </row>
    <row r="298" spans="1:7" x14ac:dyDescent="0.25">
      <c r="A298" s="3" t="s">
        <v>442</v>
      </c>
      <c r="B298" s="3" t="s">
        <v>169</v>
      </c>
      <c r="C298" s="37">
        <v>1</v>
      </c>
      <c r="E298" s="3"/>
      <c r="F298" s="3"/>
      <c r="G298" s="37"/>
    </row>
    <row r="299" spans="1:7" x14ac:dyDescent="0.25">
      <c r="A299" s="3" t="s">
        <v>443</v>
      </c>
      <c r="B299" s="3" t="s">
        <v>171</v>
      </c>
      <c r="C299" s="37">
        <v>1</v>
      </c>
      <c r="E299" s="3"/>
      <c r="F299" s="3"/>
      <c r="G299" s="37"/>
    </row>
    <row r="300" spans="1:7" x14ac:dyDescent="0.25">
      <c r="A300" s="3" t="s">
        <v>444</v>
      </c>
      <c r="B300" s="3" t="s">
        <v>445</v>
      </c>
      <c r="C300" s="37">
        <v>1</v>
      </c>
      <c r="E300" s="3"/>
      <c r="F300" s="3"/>
      <c r="G300" s="37"/>
    </row>
    <row r="301" spans="1:7" x14ac:dyDescent="0.25">
      <c r="A301" s="3" t="s">
        <v>446</v>
      </c>
      <c r="B301" s="3" t="s">
        <v>175</v>
      </c>
      <c r="C301" s="37">
        <v>1</v>
      </c>
      <c r="E301" s="3" t="s">
        <v>446</v>
      </c>
      <c r="F301" s="3" t="s">
        <v>175</v>
      </c>
      <c r="G301" s="37">
        <v>1</v>
      </c>
    </row>
    <row r="302" spans="1:7" x14ac:dyDescent="0.25">
      <c r="A302" s="3" t="s">
        <v>447</v>
      </c>
      <c r="B302" s="3" t="s">
        <v>177</v>
      </c>
      <c r="C302" s="37">
        <v>1</v>
      </c>
      <c r="E302" s="3" t="s">
        <v>447</v>
      </c>
      <c r="F302" s="3" t="s">
        <v>177</v>
      </c>
      <c r="G302" s="37">
        <v>1</v>
      </c>
    </row>
    <row r="303" spans="1:7" x14ac:dyDescent="0.25">
      <c r="A303" s="3" t="s">
        <v>448</v>
      </c>
      <c r="B303" s="3" t="s">
        <v>179</v>
      </c>
      <c r="C303" s="37">
        <v>1</v>
      </c>
      <c r="E303" s="3" t="s">
        <v>448</v>
      </c>
      <c r="F303" s="3" t="s">
        <v>179</v>
      </c>
      <c r="G303" s="37">
        <v>1</v>
      </c>
    </row>
    <row r="304" spans="1:7" x14ac:dyDescent="0.25">
      <c r="A304" s="3" t="s">
        <v>449</v>
      </c>
      <c r="B304" s="3" t="s">
        <v>181</v>
      </c>
      <c r="C304" s="37">
        <v>1</v>
      </c>
      <c r="E304" s="3" t="s">
        <v>449</v>
      </c>
      <c r="F304" s="3" t="s">
        <v>181</v>
      </c>
      <c r="G304" s="37">
        <v>1</v>
      </c>
    </row>
    <row r="305" spans="1:7" x14ac:dyDescent="0.25">
      <c r="A305" s="3" t="s">
        <v>450</v>
      </c>
      <c r="B305" s="3" t="s">
        <v>183</v>
      </c>
      <c r="C305" s="37">
        <v>1</v>
      </c>
      <c r="E305" s="3" t="s">
        <v>450</v>
      </c>
      <c r="F305" s="3" t="s">
        <v>183</v>
      </c>
      <c r="G305" s="37">
        <v>1</v>
      </c>
    </row>
    <row r="306" spans="1:7" x14ac:dyDescent="0.25">
      <c r="A306" s="3" t="s">
        <v>451</v>
      </c>
      <c r="B306" s="3" t="s">
        <v>185</v>
      </c>
      <c r="C306" s="37">
        <v>1</v>
      </c>
      <c r="E306" s="3"/>
      <c r="F306" s="3"/>
      <c r="G306" s="37"/>
    </row>
    <row r="307" spans="1:7" x14ac:dyDescent="0.25">
      <c r="A307" s="3" t="s">
        <v>452</v>
      </c>
      <c r="B307" s="3" t="s">
        <v>453</v>
      </c>
      <c r="C307" s="37">
        <v>1</v>
      </c>
      <c r="E307" s="3" t="s">
        <v>452</v>
      </c>
      <c r="F307" s="3" t="s">
        <v>453</v>
      </c>
      <c r="G307" s="37">
        <v>1</v>
      </c>
    </row>
    <row r="308" spans="1:7" x14ac:dyDescent="0.25">
      <c r="A308" s="3" t="s">
        <v>454</v>
      </c>
      <c r="B308" s="3" t="s">
        <v>413</v>
      </c>
      <c r="C308" s="37">
        <v>1</v>
      </c>
      <c r="E308" s="3" t="s">
        <v>454</v>
      </c>
      <c r="F308" s="3" t="s">
        <v>413</v>
      </c>
      <c r="G308" s="37">
        <v>1</v>
      </c>
    </row>
    <row r="309" spans="1:7" x14ac:dyDescent="0.25">
      <c r="A309" s="3" t="s">
        <v>455</v>
      </c>
      <c r="B309" s="3" t="s">
        <v>80</v>
      </c>
      <c r="C309" s="37">
        <v>1</v>
      </c>
      <c r="E309" s="3" t="s">
        <v>455</v>
      </c>
      <c r="F309" s="3" t="s">
        <v>80</v>
      </c>
      <c r="G309" s="37">
        <v>1</v>
      </c>
    </row>
    <row r="310" spans="1:7" x14ac:dyDescent="0.25">
      <c r="A310" s="3" t="s">
        <v>456</v>
      </c>
      <c r="B310" s="3" t="s">
        <v>82</v>
      </c>
      <c r="C310" s="37">
        <v>1</v>
      </c>
      <c r="E310" s="3"/>
      <c r="F310" s="3"/>
      <c r="G310" s="37"/>
    </row>
    <row r="311" spans="1:7" x14ac:dyDescent="0.25">
      <c r="A311" s="3" t="s">
        <v>457</v>
      </c>
      <c r="B311" s="3" t="s">
        <v>84</v>
      </c>
      <c r="C311" s="37">
        <v>1</v>
      </c>
      <c r="E311" s="3"/>
      <c r="F311" s="3"/>
      <c r="G311" s="37"/>
    </row>
    <row r="312" spans="1:7" x14ac:dyDescent="0.25">
      <c r="A312" s="3" t="s">
        <v>458</v>
      </c>
      <c r="B312" s="3" t="s">
        <v>459</v>
      </c>
      <c r="C312" s="37">
        <v>1</v>
      </c>
      <c r="E312" s="3"/>
      <c r="F312" s="3"/>
      <c r="G312" s="37"/>
    </row>
    <row r="313" spans="1:7" x14ac:dyDescent="0.25">
      <c r="A313" s="3" t="s">
        <v>460</v>
      </c>
      <c r="B313" s="3" t="s">
        <v>90</v>
      </c>
      <c r="C313" s="37">
        <v>1</v>
      </c>
      <c r="E313" s="3"/>
      <c r="F313" s="3"/>
      <c r="G313" s="37"/>
    </row>
    <row r="314" spans="1:7" x14ac:dyDescent="0.25">
      <c r="A314" s="3" t="s">
        <v>461</v>
      </c>
      <c r="B314" s="3" t="s">
        <v>92</v>
      </c>
      <c r="C314" s="37">
        <v>1</v>
      </c>
      <c r="E314" s="3"/>
      <c r="F314" s="3"/>
      <c r="G314" s="37"/>
    </row>
    <row r="315" spans="1:7" x14ac:dyDescent="0.25">
      <c r="A315" s="3" t="s">
        <v>462</v>
      </c>
      <c r="B315" s="3" t="s">
        <v>96</v>
      </c>
      <c r="C315" s="37">
        <v>1</v>
      </c>
      <c r="E315" s="3"/>
      <c r="F315" s="3"/>
      <c r="G315" s="37"/>
    </row>
    <row r="316" spans="1:7" x14ac:dyDescent="0.25">
      <c r="A316" s="3" t="s">
        <v>463</v>
      </c>
      <c r="B316" s="3" t="s">
        <v>98</v>
      </c>
      <c r="C316" s="37">
        <v>1</v>
      </c>
      <c r="E316" s="3"/>
      <c r="F316" s="3"/>
      <c r="G316" s="37"/>
    </row>
    <row r="317" spans="1:7" x14ac:dyDescent="0.25">
      <c r="A317" s="3" t="s">
        <v>464</v>
      </c>
      <c r="B317" s="3" t="s">
        <v>102</v>
      </c>
      <c r="C317" s="37">
        <v>1</v>
      </c>
      <c r="E317" s="3"/>
      <c r="F317" s="3"/>
      <c r="G317" s="37"/>
    </row>
    <row r="318" spans="1:7" x14ac:dyDescent="0.25">
      <c r="A318" s="3" t="s">
        <v>465</v>
      </c>
      <c r="B318" s="3" t="s">
        <v>104</v>
      </c>
      <c r="C318" s="37">
        <v>1</v>
      </c>
      <c r="E318" s="3"/>
      <c r="F318" s="3"/>
      <c r="G318" s="37"/>
    </row>
    <row r="319" spans="1:7" x14ac:dyDescent="0.25">
      <c r="A319" s="3" t="s">
        <v>466</v>
      </c>
      <c r="B319" s="3" t="s">
        <v>108</v>
      </c>
      <c r="C319" s="37">
        <v>1</v>
      </c>
      <c r="E319" s="3"/>
      <c r="F319" s="3"/>
      <c r="G319" s="37"/>
    </row>
    <row r="320" spans="1:7" x14ac:dyDescent="0.25">
      <c r="A320" s="3" t="s">
        <v>467</v>
      </c>
      <c r="B320" s="3" t="s">
        <v>110</v>
      </c>
      <c r="C320" s="37">
        <v>1</v>
      </c>
      <c r="E320" s="3"/>
      <c r="F320" s="3"/>
      <c r="G320" s="37"/>
    </row>
    <row r="321" spans="1:7" x14ac:dyDescent="0.25">
      <c r="A321" s="3" t="s">
        <v>468</v>
      </c>
      <c r="B321" s="3" t="s">
        <v>114</v>
      </c>
      <c r="C321" s="37">
        <v>1</v>
      </c>
      <c r="E321" s="3"/>
      <c r="F321" s="3"/>
      <c r="G321" s="37"/>
    </row>
    <row r="322" spans="1:7" x14ac:dyDescent="0.25">
      <c r="A322" s="3" t="s">
        <v>469</v>
      </c>
      <c r="B322" s="3" t="s">
        <v>116</v>
      </c>
      <c r="C322" s="37">
        <v>1</v>
      </c>
      <c r="E322" s="3"/>
      <c r="F322" s="3"/>
      <c r="G322" s="37"/>
    </row>
    <row r="323" spans="1:7" x14ac:dyDescent="0.25">
      <c r="A323" s="3" t="s">
        <v>470</v>
      </c>
      <c r="B323" s="3" t="s">
        <v>222</v>
      </c>
      <c r="C323" s="37">
        <v>1</v>
      </c>
      <c r="E323" s="3"/>
      <c r="F323" s="3"/>
      <c r="G323" s="37"/>
    </row>
    <row r="324" spans="1:7" x14ac:dyDescent="0.25">
      <c r="A324" s="3" t="s">
        <v>471</v>
      </c>
      <c r="B324" s="3" t="s">
        <v>122</v>
      </c>
      <c r="C324" s="37">
        <v>1</v>
      </c>
      <c r="E324" s="3"/>
      <c r="F324" s="3"/>
      <c r="G324" s="37"/>
    </row>
    <row r="325" spans="1:7" x14ac:dyDescent="0.25">
      <c r="A325" s="3" t="s">
        <v>472</v>
      </c>
      <c r="B325" s="3" t="s">
        <v>124</v>
      </c>
      <c r="C325" s="37">
        <v>1</v>
      </c>
      <c r="E325" s="3"/>
      <c r="F325" s="3"/>
      <c r="G325" s="37"/>
    </row>
    <row r="326" spans="1:7" x14ac:dyDescent="0.25">
      <c r="A326" s="3" t="s">
        <v>473</v>
      </c>
      <c r="B326" s="3" t="s">
        <v>126</v>
      </c>
      <c r="C326" s="37">
        <v>1</v>
      </c>
      <c r="E326" s="3"/>
      <c r="F326" s="3"/>
      <c r="G326" s="37"/>
    </row>
    <row r="327" spans="1:7" x14ac:dyDescent="0.25">
      <c r="A327" s="3" t="s">
        <v>474</v>
      </c>
      <c r="B327" s="3" t="s">
        <v>167</v>
      </c>
      <c r="C327" s="37">
        <v>1</v>
      </c>
      <c r="E327" s="3"/>
      <c r="F327" s="3"/>
      <c r="G327" s="37"/>
    </row>
    <row r="328" spans="1:7" x14ac:dyDescent="0.25">
      <c r="A328" s="3" t="s">
        <v>475</v>
      </c>
      <c r="B328" s="3" t="s">
        <v>169</v>
      </c>
      <c r="C328" s="37">
        <v>1</v>
      </c>
      <c r="E328" s="3"/>
      <c r="F328" s="3"/>
      <c r="G328" s="37"/>
    </row>
    <row r="329" spans="1:7" x14ac:dyDescent="0.25">
      <c r="A329" s="3" t="s">
        <v>476</v>
      </c>
      <c r="B329" s="3" t="s">
        <v>251</v>
      </c>
      <c r="C329" s="37">
        <v>1</v>
      </c>
      <c r="E329" s="3" t="s">
        <v>476</v>
      </c>
      <c r="F329" s="3" t="s">
        <v>251</v>
      </c>
      <c r="G329" s="37">
        <v>1</v>
      </c>
    </row>
    <row r="330" spans="1:7" x14ac:dyDescent="0.25">
      <c r="A330" s="3" t="s">
        <v>477</v>
      </c>
      <c r="B330" s="3" t="s">
        <v>234</v>
      </c>
      <c r="C330" s="37">
        <v>1</v>
      </c>
      <c r="E330" s="3"/>
      <c r="F330" s="3"/>
      <c r="G330" s="37"/>
    </row>
    <row r="331" spans="1:7" x14ac:dyDescent="0.25">
      <c r="A331" s="3" t="s">
        <v>478</v>
      </c>
      <c r="B331" s="3" t="s">
        <v>240</v>
      </c>
      <c r="C331" s="37">
        <v>1</v>
      </c>
      <c r="E331" s="3" t="s">
        <v>478</v>
      </c>
      <c r="F331" s="3" t="s">
        <v>240</v>
      </c>
      <c r="G331" s="37">
        <v>1</v>
      </c>
    </row>
    <row r="332" spans="1:7" x14ac:dyDescent="0.25">
      <c r="A332" s="3" t="s">
        <v>479</v>
      </c>
      <c r="B332" s="3" t="s">
        <v>183</v>
      </c>
      <c r="C332" s="37">
        <v>1</v>
      </c>
      <c r="E332" s="3" t="s">
        <v>479</v>
      </c>
      <c r="F332" s="3" t="s">
        <v>183</v>
      </c>
      <c r="G332" s="37">
        <v>1</v>
      </c>
    </row>
    <row r="333" spans="1:7" x14ac:dyDescent="0.25">
      <c r="A333" s="3" t="s">
        <v>480</v>
      </c>
      <c r="B333" s="3" t="s">
        <v>243</v>
      </c>
      <c r="C333" s="37">
        <v>1</v>
      </c>
      <c r="E333" s="3"/>
      <c r="F333" s="3"/>
      <c r="G333" s="37"/>
    </row>
    <row r="334" spans="1:7" x14ac:dyDescent="0.25">
      <c r="A334" s="3" t="s">
        <v>481</v>
      </c>
      <c r="B334" s="3" t="s">
        <v>482</v>
      </c>
      <c r="C334" s="37">
        <v>1</v>
      </c>
      <c r="E334" s="3" t="s">
        <v>481</v>
      </c>
      <c r="F334" s="3" t="s">
        <v>482</v>
      </c>
      <c r="G334" s="37">
        <v>1</v>
      </c>
    </row>
    <row r="335" spans="1:7" x14ac:dyDescent="0.25">
      <c r="A335" s="3" t="s">
        <v>483</v>
      </c>
      <c r="B335" s="3" t="s">
        <v>413</v>
      </c>
      <c r="C335" s="37">
        <v>1</v>
      </c>
      <c r="E335" s="3" t="s">
        <v>483</v>
      </c>
      <c r="F335" s="3" t="s">
        <v>413</v>
      </c>
      <c r="G335" s="37">
        <v>1</v>
      </c>
    </row>
    <row r="336" spans="1:7" x14ac:dyDescent="0.25">
      <c r="A336" s="3" t="s">
        <v>484</v>
      </c>
      <c r="B336" s="3" t="s">
        <v>485</v>
      </c>
      <c r="C336" s="37">
        <v>1</v>
      </c>
      <c r="E336" s="3" t="s">
        <v>484</v>
      </c>
      <c r="F336" s="3" t="s">
        <v>485</v>
      </c>
      <c r="G336" s="37">
        <v>1</v>
      </c>
    </row>
    <row r="337" spans="1:7" x14ac:dyDescent="0.25">
      <c r="A337" s="3" t="s">
        <v>486</v>
      </c>
      <c r="B337" s="3" t="s">
        <v>487</v>
      </c>
      <c r="C337" s="37">
        <v>1</v>
      </c>
      <c r="E337" s="3" t="s">
        <v>486</v>
      </c>
      <c r="F337" s="3" t="s">
        <v>487</v>
      </c>
      <c r="G337" s="37">
        <v>1</v>
      </c>
    </row>
    <row r="338" spans="1:7" x14ac:dyDescent="0.25">
      <c r="A338" s="3" t="s">
        <v>488</v>
      </c>
      <c r="B338" s="3" t="s">
        <v>489</v>
      </c>
      <c r="C338" s="37">
        <v>1</v>
      </c>
      <c r="E338" s="3" t="s">
        <v>488</v>
      </c>
      <c r="F338" s="3" t="s">
        <v>489</v>
      </c>
      <c r="G338" s="37">
        <v>1</v>
      </c>
    </row>
    <row r="339" spans="1:7" x14ac:dyDescent="0.25">
      <c r="A339" s="3" t="s">
        <v>490</v>
      </c>
      <c r="B339" s="3" t="s">
        <v>491</v>
      </c>
      <c r="C339" s="37">
        <v>1</v>
      </c>
      <c r="E339" s="3" t="s">
        <v>490</v>
      </c>
      <c r="F339" s="3" t="s">
        <v>491</v>
      </c>
      <c r="G339" s="37">
        <v>1</v>
      </c>
    </row>
    <row r="340" spans="1:7" x14ac:dyDescent="0.25">
      <c r="A340" s="3" t="s">
        <v>492</v>
      </c>
      <c r="B340" s="3" t="s">
        <v>493</v>
      </c>
      <c r="C340" s="37">
        <v>1</v>
      </c>
      <c r="E340" s="3" t="s">
        <v>492</v>
      </c>
      <c r="F340" s="3" t="s">
        <v>493</v>
      </c>
      <c r="G340" s="37">
        <v>1</v>
      </c>
    </row>
    <row r="341" spans="1:7" x14ac:dyDescent="0.25">
      <c r="A341" s="3" t="s">
        <v>494</v>
      </c>
      <c r="B341" s="3" t="s">
        <v>413</v>
      </c>
      <c r="C341" s="37">
        <v>1</v>
      </c>
      <c r="E341" s="3" t="s">
        <v>494</v>
      </c>
      <c r="F341" s="3" t="s">
        <v>413</v>
      </c>
      <c r="G341" s="37">
        <v>1</v>
      </c>
    </row>
    <row r="342" spans="1:7" x14ac:dyDescent="0.25">
      <c r="A342" s="3" t="s">
        <v>495</v>
      </c>
      <c r="B342" s="3" t="s">
        <v>183</v>
      </c>
      <c r="C342" s="37">
        <v>1</v>
      </c>
      <c r="E342" s="3" t="s">
        <v>495</v>
      </c>
      <c r="F342" s="3" t="s">
        <v>183</v>
      </c>
      <c r="G342" s="37">
        <v>1</v>
      </c>
    </row>
    <row r="343" spans="1:7" x14ac:dyDescent="0.25">
      <c r="A343" s="3" t="s">
        <v>496</v>
      </c>
      <c r="B343" s="3" t="s">
        <v>497</v>
      </c>
      <c r="C343" s="37">
        <v>1</v>
      </c>
      <c r="E343" s="3"/>
      <c r="F343" s="3"/>
      <c r="G343" s="37"/>
    </row>
    <row r="344" spans="1:7" x14ac:dyDescent="0.25">
      <c r="A344" s="3" t="s">
        <v>498</v>
      </c>
      <c r="B344" s="3" t="s">
        <v>138</v>
      </c>
      <c r="C344" s="37">
        <v>1</v>
      </c>
      <c r="E344" s="3" t="s">
        <v>498</v>
      </c>
      <c r="F344" s="3" t="s">
        <v>138</v>
      </c>
      <c r="G344" s="37">
        <v>1</v>
      </c>
    </row>
    <row r="345" spans="1:7" x14ac:dyDescent="0.25">
      <c r="A345" s="3" t="s">
        <v>499</v>
      </c>
      <c r="B345" s="3" t="s">
        <v>183</v>
      </c>
      <c r="C345" s="37">
        <v>1</v>
      </c>
      <c r="E345" s="3" t="s">
        <v>499</v>
      </c>
      <c r="F345" s="3" t="s">
        <v>183</v>
      </c>
      <c r="G345" s="37">
        <v>1</v>
      </c>
    </row>
    <row r="346" spans="1:7" x14ac:dyDescent="0.25">
      <c r="A346" s="3" t="s">
        <v>500</v>
      </c>
      <c r="B346" s="3" t="s">
        <v>501</v>
      </c>
      <c r="C346" s="37">
        <v>1</v>
      </c>
      <c r="E346" s="3"/>
      <c r="F346" s="3"/>
      <c r="G346" s="37"/>
    </row>
    <row r="347" spans="1:7" x14ac:dyDescent="0.25">
      <c r="A347" s="3" t="s">
        <v>502</v>
      </c>
      <c r="B347" s="3" t="s">
        <v>503</v>
      </c>
      <c r="C347" s="37">
        <v>1</v>
      </c>
      <c r="E347" s="3" t="s">
        <v>502</v>
      </c>
      <c r="F347" s="3" t="s">
        <v>503</v>
      </c>
      <c r="G347" s="37">
        <v>1</v>
      </c>
    </row>
    <row r="348" spans="1:7" x14ac:dyDescent="0.25">
      <c r="A348" s="3" t="s">
        <v>504</v>
      </c>
      <c r="B348" s="3" t="s">
        <v>413</v>
      </c>
      <c r="C348" s="37">
        <v>1</v>
      </c>
      <c r="E348" s="3" t="s">
        <v>504</v>
      </c>
      <c r="F348" s="3" t="s">
        <v>413</v>
      </c>
      <c r="G348" s="37">
        <v>1</v>
      </c>
    </row>
    <row r="349" spans="1:7" x14ac:dyDescent="0.25">
      <c r="A349" s="3" t="s">
        <v>505</v>
      </c>
      <c r="B349" s="3" t="s">
        <v>80</v>
      </c>
      <c r="C349" s="37">
        <v>1</v>
      </c>
      <c r="E349" s="3" t="s">
        <v>505</v>
      </c>
      <c r="F349" s="3" t="s">
        <v>80</v>
      </c>
      <c r="G349" s="37">
        <v>1</v>
      </c>
    </row>
    <row r="350" spans="1:7" x14ac:dyDescent="0.25">
      <c r="A350" s="3" t="s">
        <v>506</v>
      </c>
      <c r="B350" s="3" t="s">
        <v>175</v>
      </c>
      <c r="C350" s="37">
        <v>1</v>
      </c>
      <c r="E350" s="3" t="s">
        <v>506</v>
      </c>
      <c r="F350" s="3" t="s">
        <v>175</v>
      </c>
      <c r="G350" s="37">
        <v>1</v>
      </c>
    </row>
    <row r="351" spans="1:7" x14ac:dyDescent="0.25">
      <c r="A351" s="3" t="s">
        <v>507</v>
      </c>
      <c r="B351" s="3" t="s">
        <v>177</v>
      </c>
      <c r="C351" s="37">
        <v>1</v>
      </c>
      <c r="E351" s="3" t="s">
        <v>507</v>
      </c>
      <c r="F351" s="3" t="s">
        <v>177</v>
      </c>
      <c r="G351" s="37">
        <v>1</v>
      </c>
    </row>
    <row r="352" spans="1:7" x14ac:dyDescent="0.25">
      <c r="A352" s="3" t="s">
        <v>508</v>
      </c>
      <c r="B352" s="3" t="s">
        <v>179</v>
      </c>
      <c r="C352" s="37">
        <v>1</v>
      </c>
      <c r="E352" s="3" t="s">
        <v>508</v>
      </c>
      <c r="F352" s="3" t="s">
        <v>179</v>
      </c>
      <c r="G352" s="37">
        <v>1</v>
      </c>
    </row>
    <row r="353" spans="1:7" x14ac:dyDescent="0.25">
      <c r="A353" s="3" t="s">
        <v>509</v>
      </c>
      <c r="B353" s="3" t="s">
        <v>181</v>
      </c>
      <c r="C353" s="37">
        <v>1</v>
      </c>
      <c r="E353" s="3" t="s">
        <v>509</v>
      </c>
      <c r="F353" s="3" t="s">
        <v>181</v>
      </c>
      <c r="G353" s="37">
        <v>1</v>
      </c>
    </row>
    <row r="354" spans="1:7" x14ac:dyDescent="0.25">
      <c r="A354" s="3" t="s">
        <v>510</v>
      </c>
      <c r="B354" s="3" t="s">
        <v>511</v>
      </c>
      <c r="C354" s="37">
        <v>1</v>
      </c>
      <c r="E354" s="3" t="s">
        <v>510</v>
      </c>
      <c r="F354" s="3" t="s">
        <v>511</v>
      </c>
      <c r="G354" s="37">
        <v>1</v>
      </c>
    </row>
    <row r="355" spans="1:7" x14ac:dyDescent="0.25">
      <c r="A355" s="3" t="s">
        <v>512</v>
      </c>
      <c r="B355" s="3" t="s">
        <v>413</v>
      </c>
      <c r="C355" s="37">
        <v>1</v>
      </c>
      <c r="E355" s="3" t="s">
        <v>512</v>
      </c>
      <c r="F355" s="3" t="s">
        <v>413</v>
      </c>
      <c r="G355" s="37">
        <v>1</v>
      </c>
    </row>
    <row r="356" spans="1:7" x14ac:dyDescent="0.25">
      <c r="A356" s="3" t="s">
        <v>513</v>
      </c>
      <c r="B356" s="3" t="s">
        <v>514</v>
      </c>
      <c r="C356" s="37">
        <v>1</v>
      </c>
      <c r="E356" s="3" t="s">
        <v>513</v>
      </c>
      <c r="F356" s="3" t="s">
        <v>514</v>
      </c>
      <c r="G356" s="37">
        <v>1</v>
      </c>
    </row>
    <row r="357" spans="1:7" x14ac:dyDescent="0.25">
      <c r="A357" s="3" t="s">
        <v>515</v>
      </c>
      <c r="B357" s="3" t="s">
        <v>413</v>
      </c>
      <c r="C357" s="37">
        <v>1</v>
      </c>
      <c r="E357" s="3" t="s">
        <v>515</v>
      </c>
      <c r="F357" s="3" t="s">
        <v>413</v>
      </c>
      <c r="G357" s="37">
        <v>1</v>
      </c>
    </row>
    <row r="358" spans="1:7" x14ac:dyDescent="0.25">
      <c r="A358" s="3" t="s">
        <v>516</v>
      </c>
      <c r="B358" s="3" t="s">
        <v>259</v>
      </c>
      <c r="C358" s="37">
        <v>1</v>
      </c>
      <c r="E358" s="3" t="s">
        <v>516</v>
      </c>
      <c r="F358" s="3" t="s">
        <v>259</v>
      </c>
      <c r="G358" s="37">
        <v>1</v>
      </c>
    </row>
    <row r="359" spans="1:7" x14ac:dyDescent="0.25">
      <c r="A359" s="3" t="s">
        <v>517</v>
      </c>
      <c r="B359" s="3" t="s">
        <v>277</v>
      </c>
      <c r="C359" s="37">
        <v>1</v>
      </c>
      <c r="E359" s="3" t="s">
        <v>517</v>
      </c>
      <c r="F359" s="3" t="s">
        <v>277</v>
      </c>
      <c r="G359" s="39">
        <v>1</v>
      </c>
    </row>
    <row r="360" spans="1:7" x14ac:dyDescent="0.25">
      <c r="A360" s="3" t="s">
        <v>518</v>
      </c>
      <c r="B360" s="3" t="s">
        <v>279</v>
      </c>
      <c r="C360" s="37">
        <v>1</v>
      </c>
      <c r="E360" s="3"/>
      <c r="F360" s="3"/>
      <c r="G360" s="37"/>
    </row>
    <row r="361" spans="1:7" x14ac:dyDescent="0.25">
      <c r="A361" s="3" t="s">
        <v>519</v>
      </c>
      <c r="B361" s="3" t="s">
        <v>281</v>
      </c>
      <c r="C361" s="37">
        <v>1</v>
      </c>
      <c r="E361" s="3"/>
      <c r="F361" s="3"/>
      <c r="G361" s="37"/>
    </row>
    <row r="362" spans="1:7" x14ac:dyDescent="0.25">
      <c r="A362" s="3" t="s">
        <v>520</v>
      </c>
      <c r="B362" s="3" t="s">
        <v>283</v>
      </c>
      <c r="C362" s="37">
        <v>1</v>
      </c>
      <c r="E362" s="3"/>
      <c r="F362" s="3"/>
      <c r="G362" s="37"/>
    </row>
    <row r="363" spans="1:7" x14ac:dyDescent="0.25">
      <c r="A363" s="3" t="s">
        <v>521</v>
      </c>
      <c r="B363" s="3" t="s">
        <v>285</v>
      </c>
      <c r="C363" s="37">
        <v>1</v>
      </c>
      <c r="E363" s="3"/>
      <c r="F363" s="3"/>
      <c r="G363" s="37"/>
    </row>
    <row r="364" spans="1:7" x14ac:dyDescent="0.25">
      <c r="A364" s="3" t="s">
        <v>522</v>
      </c>
      <c r="B364" s="3" t="s">
        <v>287</v>
      </c>
      <c r="C364" s="37">
        <v>1</v>
      </c>
      <c r="E364" s="3"/>
      <c r="F364" s="3"/>
      <c r="G364" s="37"/>
    </row>
    <row r="365" spans="1:7" x14ac:dyDescent="0.25">
      <c r="A365" s="3" t="s">
        <v>523</v>
      </c>
      <c r="B365" s="3" t="s">
        <v>289</v>
      </c>
      <c r="C365" s="39">
        <v>1</v>
      </c>
      <c r="E365" s="3"/>
      <c r="F365" s="3"/>
      <c r="G365" s="36"/>
    </row>
    <row r="366" spans="1:7" x14ac:dyDescent="0.25">
      <c r="B366" s="35" t="s">
        <v>525</v>
      </c>
      <c r="C366" s="40">
        <f>SUM(C8:C365)</f>
        <v>358</v>
      </c>
      <c r="E366" s="1"/>
      <c r="F366" s="35" t="s">
        <v>525</v>
      </c>
      <c r="G366" s="41">
        <f>SUM(G8:G365)</f>
        <v>112</v>
      </c>
    </row>
    <row r="367" spans="1:7" x14ac:dyDescent="0.25">
      <c r="C367" s="38"/>
    </row>
  </sheetData>
  <mergeCells count="3">
    <mergeCell ref="A4:C4"/>
    <mergeCell ref="E4:G4"/>
    <mergeCell ref="A2:B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65"/>
  <sheetViews>
    <sheetView workbookViewId="0">
      <selection activeCell="A3" sqref="A3"/>
    </sheetView>
  </sheetViews>
  <sheetFormatPr defaultRowHeight="15" x14ac:dyDescent="0.25"/>
  <cols>
    <col min="1" max="1" width="25.7109375" customWidth="1"/>
    <col min="2" max="2" width="55.7109375" customWidth="1"/>
    <col min="3" max="3" width="15.7109375" customWidth="1"/>
    <col min="4" max="4" width="1.7109375" customWidth="1"/>
    <col min="5" max="5" width="25.7109375" customWidth="1"/>
    <col min="6" max="6" width="55.7109375" customWidth="1"/>
    <col min="7" max="7" width="15.7109375" customWidth="1"/>
  </cols>
  <sheetData>
    <row r="2" spans="1:7" x14ac:dyDescent="0.25">
      <c r="A2" s="43" t="s">
        <v>758</v>
      </c>
      <c r="B2" s="43"/>
      <c r="C2" s="1"/>
      <c r="D2" s="1"/>
      <c r="E2" s="1"/>
      <c r="F2" s="1"/>
      <c r="G2" s="1"/>
    </row>
    <row r="3" spans="1:7" x14ac:dyDescent="0.25">
      <c r="A3" s="34"/>
      <c r="B3" s="1"/>
      <c r="C3" s="1"/>
      <c r="D3" s="1"/>
      <c r="E3" s="1"/>
      <c r="F3" s="1"/>
      <c r="G3" s="1"/>
    </row>
    <row r="4" spans="1:7" x14ac:dyDescent="0.25">
      <c r="A4" s="42" t="s">
        <v>528</v>
      </c>
      <c r="B4" s="42"/>
      <c r="C4" s="42"/>
      <c r="D4" s="1"/>
      <c r="E4" s="42" t="s">
        <v>743</v>
      </c>
      <c r="F4" s="42"/>
      <c r="G4" s="42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9" t="s">
        <v>529</v>
      </c>
      <c r="B6" s="9" t="s">
        <v>530</v>
      </c>
      <c r="C6" s="9" t="s">
        <v>531</v>
      </c>
      <c r="D6" s="1"/>
      <c r="E6" s="9" t="s">
        <v>529</v>
      </c>
      <c r="F6" s="9" t="s">
        <v>530</v>
      </c>
      <c r="G6" s="9" t="s">
        <v>531</v>
      </c>
    </row>
    <row r="7" spans="1:7" x14ac:dyDescent="0.25">
      <c r="A7" s="9"/>
      <c r="B7" s="9"/>
      <c r="C7" s="9"/>
      <c r="D7" s="1"/>
      <c r="E7" s="9"/>
      <c r="F7" s="9"/>
      <c r="G7" s="9"/>
    </row>
    <row r="8" spans="1:7" x14ac:dyDescent="0.25">
      <c r="A8" s="3" t="s">
        <v>532</v>
      </c>
      <c r="B8" s="3" t="s">
        <v>533</v>
      </c>
      <c r="C8" s="37">
        <v>1</v>
      </c>
      <c r="D8" s="1"/>
      <c r="E8" s="3" t="s">
        <v>532</v>
      </c>
      <c r="F8" s="3" t="s">
        <v>533</v>
      </c>
      <c r="G8" s="37">
        <v>1</v>
      </c>
    </row>
    <row r="9" spans="1:7" x14ac:dyDescent="0.25">
      <c r="A9" s="3" t="s">
        <v>534</v>
      </c>
      <c r="B9" s="3" t="s">
        <v>535</v>
      </c>
      <c r="C9" s="37">
        <v>1</v>
      </c>
      <c r="D9" s="1"/>
      <c r="E9" s="3" t="s">
        <v>534</v>
      </c>
      <c r="F9" s="3" t="s">
        <v>535</v>
      </c>
      <c r="G9" s="37">
        <v>1</v>
      </c>
    </row>
    <row r="10" spans="1:7" x14ac:dyDescent="0.25">
      <c r="A10" s="3" t="s">
        <v>536</v>
      </c>
      <c r="B10" s="3" t="s">
        <v>537</v>
      </c>
      <c r="C10" s="37">
        <v>1</v>
      </c>
      <c r="D10" s="1"/>
      <c r="E10" s="3" t="s">
        <v>536</v>
      </c>
      <c r="F10" s="3" t="s">
        <v>537</v>
      </c>
      <c r="G10" s="37">
        <v>1</v>
      </c>
    </row>
    <row r="11" spans="1:7" x14ac:dyDescent="0.25">
      <c r="A11" s="3" t="s">
        <v>538</v>
      </c>
      <c r="B11" s="3" t="s">
        <v>539</v>
      </c>
      <c r="C11" s="37">
        <v>1</v>
      </c>
      <c r="D11" s="1"/>
      <c r="E11" s="3"/>
      <c r="F11" s="3"/>
      <c r="G11" s="37"/>
    </row>
    <row r="12" spans="1:7" x14ac:dyDescent="0.25">
      <c r="A12" s="3" t="s">
        <v>540</v>
      </c>
      <c r="B12" s="3" t="s">
        <v>541</v>
      </c>
      <c r="C12" s="37">
        <v>1</v>
      </c>
      <c r="D12" s="1"/>
      <c r="E12" s="3" t="s">
        <v>540</v>
      </c>
      <c r="F12" s="3" t="s">
        <v>541</v>
      </c>
      <c r="G12" s="37">
        <v>1</v>
      </c>
    </row>
    <row r="13" spans="1:7" x14ac:dyDescent="0.25">
      <c r="A13" s="3" t="s">
        <v>542</v>
      </c>
      <c r="B13" s="3" t="s">
        <v>543</v>
      </c>
      <c r="C13" s="37">
        <v>1</v>
      </c>
      <c r="D13" s="1"/>
      <c r="E13" s="3" t="s">
        <v>542</v>
      </c>
      <c r="F13" s="3" t="s">
        <v>543</v>
      </c>
      <c r="G13" s="37">
        <v>1</v>
      </c>
    </row>
    <row r="14" spans="1:7" x14ac:dyDescent="0.25">
      <c r="A14" s="3" t="s">
        <v>544</v>
      </c>
      <c r="B14" s="3" t="s">
        <v>545</v>
      </c>
      <c r="C14" s="37">
        <v>1</v>
      </c>
      <c r="D14" s="1"/>
      <c r="E14" s="3"/>
      <c r="F14" s="3"/>
      <c r="G14" s="37"/>
    </row>
    <row r="15" spans="1:7" x14ac:dyDescent="0.25">
      <c r="A15" s="3" t="s">
        <v>546</v>
      </c>
      <c r="B15" s="3" t="s">
        <v>547</v>
      </c>
      <c r="C15" s="37">
        <v>1</v>
      </c>
      <c r="D15" s="1"/>
      <c r="E15" s="3"/>
      <c r="F15" s="3"/>
      <c r="G15" s="37"/>
    </row>
    <row r="16" spans="1:7" x14ac:dyDescent="0.25">
      <c r="A16" s="3" t="s">
        <v>548</v>
      </c>
      <c r="B16" s="3" t="s">
        <v>549</v>
      </c>
      <c r="C16" s="37">
        <v>1</v>
      </c>
      <c r="D16" s="1"/>
      <c r="E16" s="3"/>
      <c r="F16" s="3"/>
      <c r="G16" s="37"/>
    </row>
    <row r="17" spans="1:7" x14ac:dyDescent="0.25">
      <c r="A17" s="3" t="s">
        <v>550</v>
      </c>
      <c r="B17" s="3" t="s">
        <v>551</v>
      </c>
      <c r="C17" s="37">
        <v>1</v>
      </c>
      <c r="D17" s="1"/>
      <c r="E17" s="3" t="s">
        <v>550</v>
      </c>
      <c r="F17" s="3" t="s">
        <v>551</v>
      </c>
      <c r="G17" s="37">
        <v>1</v>
      </c>
    </row>
    <row r="18" spans="1:7" x14ac:dyDescent="0.25">
      <c r="A18" s="3" t="s">
        <v>552</v>
      </c>
      <c r="B18" s="3" t="s">
        <v>553</v>
      </c>
      <c r="C18" s="37">
        <v>1</v>
      </c>
      <c r="D18" s="1"/>
      <c r="E18" s="3"/>
      <c r="F18" s="3"/>
      <c r="G18" s="37"/>
    </row>
    <row r="19" spans="1:7" x14ac:dyDescent="0.25">
      <c r="A19" s="3" t="s">
        <v>554</v>
      </c>
      <c r="B19" s="3" t="s">
        <v>555</v>
      </c>
      <c r="C19" s="37">
        <v>1</v>
      </c>
      <c r="D19" s="1"/>
      <c r="E19" s="3"/>
      <c r="F19" s="3"/>
      <c r="G19" s="37"/>
    </row>
    <row r="20" spans="1:7" x14ac:dyDescent="0.25">
      <c r="A20" s="3" t="s">
        <v>556</v>
      </c>
      <c r="B20" s="3" t="s">
        <v>557</v>
      </c>
      <c r="C20" s="37">
        <v>1</v>
      </c>
      <c r="D20" s="1"/>
      <c r="E20" s="3"/>
      <c r="F20" s="3"/>
      <c r="G20" s="37"/>
    </row>
    <row r="21" spans="1:7" x14ac:dyDescent="0.25">
      <c r="A21" s="3" t="s">
        <v>558</v>
      </c>
      <c r="B21" s="3" t="s">
        <v>559</v>
      </c>
      <c r="C21" s="37">
        <v>1</v>
      </c>
      <c r="D21" s="1"/>
      <c r="E21" s="3" t="s">
        <v>558</v>
      </c>
      <c r="F21" s="3" t="s">
        <v>559</v>
      </c>
      <c r="G21" s="37">
        <v>1</v>
      </c>
    </row>
    <row r="22" spans="1:7" x14ac:dyDescent="0.25">
      <c r="A22" s="3" t="s">
        <v>560</v>
      </c>
      <c r="B22" s="3" t="s">
        <v>561</v>
      </c>
      <c r="C22" s="37">
        <v>1</v>
      </c>
      <c r="D22" s="1"/>
      <c r="E22" s="3" t="s">
        <v>560</v>
      </c>
      <c r="F22" s="3" t="s">
        <v>561</v>
      </c>
      <c r="G22" s="37">
        <v>1</v>
      </c>
    </row>
    <row r="23" spans="1:7" x14ac:dyDescent="0.25">
      <c r="A23" s="3" t="s">
        <v>562</v>
      </c>
      <c r="B23" s="3" t="s">
        <v>563</v>
      </c>
      <c r="C23" s="37">
        <v>1</v>
      </c>
      <c r="D23" s="1"/>
      <c r="E23" s="3" t="s">
        <v>562</v>
      </c>
      <c r="F23" s="3" t="s">
        <v>563</v>
      </c>
      <c r="G23" s="37">
        <v>1</v>
      </c>
    </row>
    <row r="24" spans="1:7" x14ac:dyDescent="0.25">
      <c r="A24" s="3" t="s">
        <v>564</v>
      </c>
      <c r="B24" s="3" t="s">
        <v>565</v>
      </c>
      <c r="C24" s="37">
        <v>1</v>
      </c>
      <c r="D24" s="1"/>
      <c r="E24" s="3" t="s">
        <v>564</v>
      </c>
      <c r="F24" s="3" t="s">
        <v>565</v>
      </c>
      <c r="G24" s="37">
        <v>1</v>
      </c>
    </row>
    <row r="25" spans="1:7" x14ac:dyDescent="0.25">
      <c r="A25" s="3" t="s">
        <v>566</v>
      </c>
      <c r="B25" s="3" t="s">
        <v>567</v>
      </c>
      <c r="C25" s="37">
        <v>1</v>
      </c>
      <c r="D25" s="1"/>
      <c r="E25" s="3"/>
      <c r="F25" s="3"/>
      <c r="G25" s="37"/>
    </row>
    <row r="26" spans="1:7" x14ac:dyDescent="0.25">
      <c r="A26" s="3" t="s">
        <v>568</v>
      </c>
      <c r="B26" s="3" t="s">
        <v>569</v>
      </c>
      <c r="C26" s="37">
        <v>1</v>
      </c>
      <c r="D26" s="1"/>
      <c r="E26" s="3" t="s">
        <v>568</v>
      </c>
      <c r="F26" s="3" t="s">
        <v>569</v>
      </c>
      <c r="G26" s="37">
        <v>1</v>
      </c>
    </row>
    <row r="27" spans="1:7" x14ac:dyDescent="0.25">
      <c r="A27" s="3" t="s">
        <v>570</v>
      </c>
      <c r="B27" s="3" t="s">
        <v>571</v>
      </c>
      <c r="C27" s="37">
        <v>1</v>
      </c>
      <c r="D27" s="1"/>
      <c r="E27" s="3" t="s">
        <v>570</v>
      </c>
      <c r="F27" s="3" t="s">
        <v>571</v>
      </c>
      <c r="G27" s="37">
        <v>1</v>
      </c>
    </row>
    <row r="28" spans="1:7" x14ac:dyDescent="0.25">
      <c r="A28" s="3" t="s">
        <v>572</v>
      </c>
      <c r="B28" s="3" t="s">
        <v>573</v>
      </c>
      <c r="C28" s="37">
        <v>1</v>
      </c>
      <c r="D28" s="1"/>
      <c r="E28" s="3"/>
      <c r="F28" s="3"/>
      <c r="G28" s="37"/>
    </row>
    <row r="29" spans="1:7" x14ac:dyDescent="0.25">
      <c r="A29" s="3" t="s">
        <v>574</v>
      </c>
      <c r="B29" s="3" t="s">
        <v>575</v>
      </c>
      <c r="C29" s="37">
        <v>1</v>
      </c>
      <c r="D29" s="1"/>
      <c r="E29" s="3"/>
      <c r="F29" s="3"/>
      <c r="G29" s="37"/>
    </row>
    <row r="30" spans="1:7" x14ac:dyDescent="0.25">
      <c r="A30" s="3" t="s">
        <v>576</v>
      </c>
      <c r="B30" s="3" t="s">
        <v>577</v>
      </c>
      <c r="C30" s="37">
        <v>1</v>
      </c>
      <c r="D30" s="1"/>
      <c r="E30" s="3"/>
      <c r="F30" s="3"/>
      <c r="G30" s="37"/>
    </row>
    <row r="31" spans="1:7" x14ac:dyDescent="0.25">
      <c r="A31" s="3" t="s">
        <v>578</v>
      </c>
      <c r="B31" s="3" t="s">
        <v>579</v>
      </c>
      <c r="C31" s="37">
        <v>1</v>
      </c>
      <c r="D31" s="1"/>
      <c r="E31" s="3"/>
      <c r="F31" s="3"/>
      <c r="G31" s="37"/>
    </row>
    <row r="32" spans="1:7" x14ac:dyDescent="0.25">
      <c r="A32" s="3" t="s">
        <v>580</v>
      </c>
      <c r="B32" s="3" t="s">
        <v>581</v>
      </c>
      <c r="C32" s="37">
        <v>1</v>
      </c>
      <c r="D32" s="1"/>
      <c r="E32" s="3"/>
      <c r="F32" s="3"/>
      <c r="G32" s="37"/>
    </row>
    <row r="33" spans="1:7" x14ac:dyDescent="0.25">
      <c r="A33" s="3" t="s">
        <v>582</v>
      </c>
      <c r="B33" s="3" t="s">
        <v>583</v>
      </c>
      <c r="C33" s="37">
        <v>1</v>
      </c>
      <c r="D33" s="1"/>
      <c r="E33" s="3"/>
      <c r="F33" s="3"/>
      <c r="G33" s="37"/>
    </row>
    <row r="34" spans="1:7" x14ac:dyDescent="0.25">
      <c r="A34" s="3" t="s">
        <v>584</v>
      </c>
      <c r="B34" s="3" t="s">
        <v>585</v>
      </c>
      <c r="C34" s="37">
        <v>1</v>
      </c>
      <c r="D34" s="1"/>
      <c r="E34" s="3" t="s">
        <v>584</v>
      </c>
      <c r="F34" s="3" t="s">
        <v>585</v>
      </c>
      <c r="G34" s="37">
        <v>1</v>
      </c>
    </row>
    <row r="35" spans="1:7" x14ac:dyDescent="0.25">
      <c r="A35" s="3" t="s">
        <v>586</v>
      </c>
      <c r="B35" s="3" t="s">
        <v>587</v>
      </c>
      <c r="C35" s="37">
        <v>1</v>
      </c>
      <c r="D35" s="1"/>
      <c r="E35" s="3"/>
      <c r="F35" s="3"/>
      <c r="G35" s="37"/>
    </row>
    <row r="36" spans="1:7" x14ac:dyDescent="0.25">
      <c r="A36" s="3" t="s">
        <v>588</v>
      </c>
      <c r="B36" s="3" t="s">
        <v>589</v>
      </c>
      <c r="C36" s="37">
        <v>1</v>
      </c>
      <c r="D36" s="1"/>
      <c r="E36" s="3"/>
      <c r="F36" s="3"/>
      <c r="G36" s="37"/>
    </row>
    <row r="37" spans="1:7" x14ac:dyDescent="0.25">
      <c r="A37" s="3" t="s">
        <v>590</v>
      </c>
      <c r="B37" s="3" t="s">
        <v>591</v>
      </c>
      <c r="C37" s="37">
        <v>1</v>
      </c>
      <c r="D37" s="1"/>
      <c r="E37" s="3"/>
      <c r="F37" s="3"/>
      <c r="G37" s="37"/>
    </row>
    <row r="38" spans="1:7" x14ac:dyDescent="0.25">
      <c r="A38" s="3" t="s">
        <v>592</v>
      </c>
      <c r="B38" s="3" t="s">
        <v>593</v>
      </c>
      <c r="C38" s="37">
        <v>1</v>
      </c>
      <c r="D38" s="1"/>
      <c r="E38" s="3" t="s">
        <v>592</v>
      </c>
      <c r="F38" s="3" t="s">
        <v>593</v>
      </c>
      <c r="G38" s="37">
        <v>1</v>
      </c>
    </row>
    <row r="39" spans="1:7" x14ac:dyDescent="0.25">
      <c r="A39" s="3" t="s">
        <v>594</v>
      </c>
      <c r="B39" s="3" t="s">
        <v>595</v>
      </c>
      <c r="C39" s="37">
        <v>1</v>
      </c>
      <c r="D39" s="1"/>
      <c r="E39" s="3" t="s">
        <v>594</v>
      </c>
      <c r="F39" s="3" t="s">
        <v>595</v>
      </c>
      <c r="G39" s="37">
        <v>1</v>
      </c>
    </row>
    <row r="40" spans="1:7" x14ac:dyDescent="0.25">
      <c r="A40" s="3" t="s">
        <v>596</v>
      </c>
      <c r="B40" s="3" t="s">
        <v>597</v>
      </c>
      <c r="C40" s="37">
        <v>1</v>
      </c>
      <c r="D40" s="1"/>
      <c r="E40" s="3" t="s">
        <v>596</v>
      </c>
      <c r="F40" s="3" t="s">
        <v>597</v>
      </c>
      <c r="G40" s="37">
        <v>1</v>
      </c>
    </row>
    <row r="41" spans="1:7" x14ac:dyDescent="0.25">
      <c r="A41" s="3" t="s">
        <v>598</v>
      </c>
      <c r="B41" s="3" t="s">
        <v>599</v>
      </c>
      <c r="C41" s="37">
        <v>1</v>
      </c>
      <c r="D41" s="1"/>
      <c r="E41" s="3"/>
      <c r="F41" s="3"/>
      <c r="G41" s="37"/>
    </row>
    <row r="42" spans="1:7" x14ac:dyDescent="0.25">
      <c r="A42" s="3" t="s">
        <v>600</v>
      </c>
      <c r="B42" s="3" t="s">
        <v>601</v>
      </c>
      <c r="C42" s="37">
        <v>1</v>
      </c>
      <c r="D42" s="1"/>
      <c r="E42" s="3"/>
      <c r="F42" s="3"/>
      <c r="G42" s="37"/>
    </row>
    <row r="43" spans="1:7" x14ac:dyDescent="0.25">
      <c r="A43" s="3" t="s">
        <v>602</v>
      </c>
      <c r="B43" s="3" t="s">
        <v>603</v>
      </c>
      <c r="C43" s="37">
        <v>1</v>
      </c>
      <c r="D43" s="1"/>
      <c r="E43" s="3"/>
      <c r="F43" s="3"/>
      <c r="G43" s="37"/>
    </row>
    <row r="44" spans="1:7" x14ac:dyDescent="0.25">
      <c r="A44" s="3" t="s">
        <v>604</v>
      </c>
      <c r="B44" s="3" t="s">
        <v>605</v>
      </c>
      <c r="C44" s="37">
        <v>1</v>
      </c>
      <c r="D44" s="1"/>
      <c r="E44" s="3" t="s">
        <v>604</v>
      </c>
      <c r="F44" s="3" t="s">
        <v>605</v>
      </c>
      <c r="G44" s="37">
        <v>1</v>
      </c>
    </row>
    <row r="45" spans="1:7" x14ac:dyDescent="0.25">
      <c r="A45" s="3" t="s">
        <v>606</v>
      </c>
      <c r="B45" s="3" t="s">
        <v>607</v>
      </c>
      <c r="C45" s="37">
        <v>1</v>
      </c>
      <c r="D45" s="1"/>
      <c r="E45" s="3"/>
      <c r="F45" s="3"/>
      <c r="G45" s="37"/>
    </row>
    <row r="46" spans="1:7" x14ac:dyDescent="0.25">
      <c r="A46" s="3" t="s">
        <v>608</v>
      </c>
      <c r="B46" s="3" t="s">
        <v>609</v>
      </c>
      <c r="C46" s="37">
        <v>1</v>
      </c>
      <c r="D46" s="1"/>
      <c r="E46" s="3"/>
      <c r="F46" s="3"/>
      <c r="G46" s="37"/>
    </row>
    <row r="47" spans="1:7" x14ac:dyDescent="0.25">
      <c r="A47" s="3" t="s">
        <v>610</v>
      </c>
      <c r="B47" s="3" t="s">
        <v>611</v>
      </c>
      <c r="C47" s="37">
        <v>1</v>
      </c>
      <c r="D47" s="1"/>
      <c r="E47" s="3"/>
      <c r="F47" s="3"/>
      <c r="G47" s="37"/>
    </row>
    <row r="48" spans="1:7" x14ac:dyDescent="0.25">
      <c r="A48" s="3" t="s">
        <v>612</v>
      </c>
      <c r="B48" s="3" t="s">
        <v>175</v>
      </c>
      <c r="C48" s="37">
        <v>1</v>
      </c>
      <c r="D48" s="1"/>
      <c r="E48" s="3"/>
      <c r="F48" s="3"/>
      <c r="G48" s="37"/>
    </row>
    <row r="49" spans="1:7" x14ac:dyDescent="0.25">
      <c r="A49" s="3" t="s">
        <v>613</v>
      </c>
      <c r="B49" s="3" t="s">
        <v>614</v>
      </c>
      <c r="C49" s="37">
        <v>1</v>
      </c>
      <c r="D49" s="1"/>
      <c r="E49" s="3"/>
      <c r="F49" s="3"/>
      <c r="G49" s="37"/>
    </row>
    <row r="50" spans="1:7" x14ac:dyDescent="0.25">
      <c r="A50" s="3" t="s">
        <v>615</v>
      </c>
      <c r="B50" s="3" t="s">
        <v>616</v>
      </c>
      <c r="C50" s="37">
        <v>1</v>
      </c>
      <c r="D50" s="1"/>
      <c r="E50" s="3"/>
      <c r="F50" s="3"/>
      <c r="G50" s="37"/>
    </row>
    <row r="51" spans="1:7" x14ac:dyDescent="0.25">
      <c r="A51" s="3" t="s">
        <v>617</v>
      </c>
      <c r="B51" s="3" t="s">
        <v>618</v>
      </c>
      <c r="C51" s="37">
        <v>1</v>
      </c>
      <c r="D51" s="1"/>
      <c r="E51" s="3"/>
      <c r="F51" s="3"/>
      <c r="G51" s="37"/>
    </row>
    <row r="52" spans="1:7" x14ac:dyDescent="0.25">
      <c r="A52" s="3" t="s">
        <v>619</v>
      </c>
      <c r="B52" s="3" t="s">
        <v>620</v>
      </c>
      <c r="C52" s="37">
        <v>1</v>
      </c>
      <c r="D52" s="1"/>
      <c r="E52" s="3" t="s">
        <v>619</v>
      </c>
      <c r="F52" s="3" t="s">
        <v>620</v>
      </c>
      <c r="G52" s="37">
        <v>1</v>
      </c>
    </row>
    <row r="53" spans="1:7" x14ac:dyDescent="0.25">
      <c r="A53" s="3" t="s">
        <v>621</v>
      </c>
      <c r="B53" s="3" t="s">
        <v>622</v>
      </c>
      <c r="C53" s="37">
        <v>1</v>
      </c>
      <c r="D53" s="1"/>
      <c r="E53" s="3" t="s">
        <v>621</v>
      </c>
      <c r="F53" s="3" t="s">
        <v>622</v>
      </c>
      <c r="G53" s="37">
        <v>1</v>
      </c>
    </row>
    <row r="54" spans="1:7" x14ac:dyDescent="0.25">
      <c r="A54" s="3" t="s">
        <v>623</v>
      </c>
      <c r="B54" s="3" t="s">
        <v>624</v>
      </c>
      <c r="C54" s="37">
        <v>1</v>
      </c>
      <c r="D54" s="1"/>
      <c r="E54" s="3" t="s">
        <v>623</v>
      </c>
      <c r="F54" s="3" t="s">
        <v>624</v>
      </c>
      <c r="G54" s="37">
        <v>1</v>
      </c>
    </row>
    <row r="55" spans="1:7" x14ac:dyDescent="0.25">
      <c r="A55" s="3" t="s">
        <v>625</v>
      </c>
      <c r="B55" s="3" t="s">
        <v>626</v>
      </c>
      <c r="C55" s="37">
        <v>1</v>
      </c>
      <c r="D55" s="1"/>
      <c r="E55" s="3" t="s">
        <v>625</v>
      </c>
      <c r="F55" s="3" t="s">
        <v>626</v>
      </c>
      <c r="G55" s="37">
        <v>1</v>
      </c>
    </row>
    <row r="56" spans="1:7" x14ac:dyDescent="0.25">
      <c r="A56" s="3" t="s">
        <v>627</v>
      </c>
      <c r="B56" s="3" t="s">
        <v>628</v>
      </c>
      <c r="C56" s="37">
        <v>1</v>
      </c>
      <c r="D56" s="1"/>
      <c r="E56" s="3" t="s">
        <v>627</v>
      </c>
      <c r="F56" s="3" t="s">
        <v>628</v>
      </c>
      <c r="G56" s="37">
        <v>1</v>
      </c>
    </row>
    <row r="57" spans="1:7" x14ac:dyDescent="0.25">
      <c r="A57" s="3" t="s">
        <v>629</v>
      </c>
      <c r="B57" s="3" t="s">
        <v>630</v>
      </c>
      <c r="C57" s="37">
        <v>1</v>
      </c>
      <c r="D57" s="1"/>
      <c r="E57" s="3" t="s">
        <v>629</v>
      </c>
      <c r="F57" s="3" t="s">
        <v>630</v>
      </c>
      <c r="G57" s="37">
        <v>1</v>
      </c>
    </row>
    <row r="58" spans="1:7" x14ac:dyDescent="0.25">
      <c r="A58" s="3" t="s">
        <v>631</v>
      </c>
      <c r="B58" s="3" t="s">
        <v>632</v>
      </c>
      <c r="C58" s="37">
        <v>1</v>
      </c>
      <c r="D58" s="1"/>
      <c r="E58" s="3" t="s">
        <v>631</v>
      </c>
      <c r="F58" s="3" t="s">
        <v>632</v>
      </c>
      <c r="G58" s="37">
        <v>1</v>
      </c>
    </row>
    <row r="59" spans="1:7" x14ac:dyDescent="0.25">
      <c r="A59" s="3" t="s">
        <v>633</v>
      </c>
      <c r="B59" s="3" t="s">
        <v>634</v>
      </c>
      <c r="C59" s="37">
        <v>1</v>
      </c>
      <c r="D59" s="1"/>
      <c r="E59" s="3" t="s">
        <v>633</v>
      </c>
      <c r="F59" s="3" t="s">
        <v>634</v>
      </c>
      <c r="G59" s="37">
        <v>1</v>
      </c>
    </row>
    <row r="60" spans="1:7" x14ac:dyDescent="0.25">
      <c r="A60" s="3" t="s">
        <v>635</v>
      </c>
      <c r="B60" s="3" t="s">
        <v>636</v>
      </c>
      <c r="C60" s="37">
        <v>1</v>
      </c>
      <c r="D60" s="1"/>
      <c r="E60" s="3"/>
      <c r="F60" s="3"/>
      <c r="G60" s="37"/>
    </row>
    <row r="61" spans="1:7" x14ac:dyDescent="0.25">
      <c r="A61" s="3" t="s">
        <v>637</v>
      </c>
      <c r="B61" s="3" t="s">
        <v>638</v>
      </c>
      <c r="C61" s="37">
        <v>1</v>
      </c>
      <c r="D61" s="1"/>
      <c r="E61" s="3"/>
      <c r="F61" s="3"/>
      <c r="G61" s="37"/>
    </row>
    <row r="62" spans="1:7" x14ac:dyDescent="0.25">
      <c r="A62" s="3" t="s">
        <v>639</v>
      </c>
      <c r="B62" s="3" t="s">
        <v>640</v>
      </c>
      <c r="C62" s="37">
        <v>1</v>
      </c>
      <c r="D62" s="1"/>
      <c r="E62" s="3"/>
      <c r="F62" s="3"/>
      <c r="G62" s="37"/>
    </row>
    <row r="63" spans="1:7" x14ac:dyDescent="0.25">
      <c r="A63" s="3" t="s">
        <v>641</v>
      </c>
      <c r="B63" s="3" t="s">
        <v>642</v>
      </c>
      <c r="C63" s="37">
        <v>1</v>
      </c>
      <c r="D63" s="1"/>
      <c r="E63" s="3" t="s">
        <v>641</v>
      </c>
      <c r="F63" s="3" t="s">
        <v>642</v>
      </c>
      <c r="G63" s="37">
        <v>1</v>
      </c>
    </row>
    <row r="64" spans="1:7" x14ac:dyDescent="0.25">
      <c r="A64" s="3" t="s">
        <v>643</v>
      </c>
      <c r="B64" s="3" t="s">
        <v>644</v>
      </c>
      <c r="C64" s="37">
        <v>1</v>
      </c>
      <c r="D64" s="1"/>
      <c r="E64" s="3" t="s">
        <v>643</v>
      </c>
      <c r="F64" s="3" t="s">
        <v>644</v>
      </c>
      <c r="G64" s="37">
        <v>1</v>
      </c>
    </row>
    <row r="65" spans="1:7" x14ac:dyDescent="0.25">
      <c r="A65" s="3" t="s">
        <v>645</v>
      </c>
      <c r="B65" s="3" t="s">
        <v>646</v>
      </c>
      <c r="C65" s="37">
        <v>1</v>
      </c>
      <c r="D65" s="1"/>
      <c r="E65" s="3"/>
      <c r="F65" s="3"/>
      <c r="G65" s="37"/>
    </row>
    <row r="66" spans="1:7" x14ac:dyDescent="0.25">
      <c r="A66" s="3" t="s">
        <v>647</v>
      </c>
      <c r="B66" s="3" t="s">
        <v>648</v>
      </c>
      <c r="C66" s="37">
        <v>1</v>
      </c>
      <c r="D66" s="1"/>
      <c r="E66" s="3"/>
      <c r="F66" s="3"/>
      <c r="G66" s="37"/>
    </row>
    <row r="67" spans="1:7" x14ac:dyDescent="0.25">
      <c r="A67" s="3" t="s">
        <v>649</v>
      </c>
      <c r="B67" s="3" t="s">
        <v>650</v>
      </c>
      <c r="C67" s="37">
        <v>1</v>
      </c>
      <c r="D67" s="1"/>
      <c r="E67" s="3"/>
      <c r="F67" s="3"/>
      <c r="G67" s="37"/>
    </row>
    <row r="68" spans="1:7" x14ac:dyDescent="0.25">
      <c r="A68" s="3" t="s">
        <v>651</v>
      </c>
      <c r="B68" s="3" t="s">
        <v>652</v>
      </c>
      <c r="C68" s="37">
        <v>1</v>
      </c>
      <c r="D68" s="1"/>
      <c r="E68" s="3"/>
      <c r="F68" s="3"/>
      <c r="G68" s="37"/>
    </row>
    <row r="69" spans="1:7" x14ac:dyDescent="0.25">
      <c r="A69" s="3" t="s">
        <v>653</v>
      </c>
      <c r="B69" s="3" t="s">
        <v>654</v>
      </c>
      <c r="C69" s="37">
        <v>1</v>
      </c>
      <c r="D69" s="1"/>
      <c r="E69" s="3"/>
      <c r="F69" s="3"/>
      <c r="G69" s="37"/>
    </row>
    <row r="70" spans="1:7" x14ac:dyDescent="0.25">
      <c r="A70" s="3" t="s">
        <v>655</v>
      </c>
      <c r="B70" s="3" t="s">
        <v>656</v>
      </c>
      <c r="C70" s="37">
        <v>1</v>
      </c>
      <c r="D70" s="1"/>
      <c r="E70" s="3"/>
      <c r="F70" s="3"/>
      <c r="G70" s="37"/>
    </row>
    <row r="71" spans="1:7" x14ac:dyDescent="0.25">
      <c r="A71" s="3" t="s">
        <v>657</v>
      </c>
      <c r="B71" s="3" t="s">
        <v>658</v>
      </c>
      <c r="C71" s="37">
        <v>1</v>
      </c>
      <c r="D71" s="1"/>
      <c r="E71" s="3" t="s">
        <v>657</v>
      </c>
      <c r="F71" s="3" t="s">
        <v>658</v>
      </c>
      <c r="G71" s="37">
        <v>1</v>
      </c>
    </row>
    <row r="72" spans="1:7" x14ac:dyDescent="0.25">
      <c r="A72" s="3" t="s">
        <v>659</v>
      </c>
      <c r="B72" s="3" t="s">
        <v>660</v>
      </c>
      <c r="C72" s="37">
        <v>1</v>
      </c>
      <c r="D72" s="1"/>
      <c r="E72" s="3" t="s">
        <v>659</v>
      </c>
      <c r="F72" s="3" t="s">
        <v>660</v>
      </c>
      <c r="G72" s="37">
        <v>1</v>
      </c>
    </row>
    <row r="73" spans="1:7" x14ac:dyDescent="0.25">
      <c r="A73" s="3" t="s">
        <v>661</v>
      </c>
      <c r="B73" s="3" t="s">
        <v>662</v>
      </c>
      <c r="C73" s="37">
        <v>1</v>
      </c>
      <c r="D73" s="1"/>
      <c r="E73" s="3" t="s">
        <v>661</v>
      </c>
      <c r="F73" s="3" t="s">
        <v>662</v>
      </c>
      <c r="G73" s="37">
        <v>1</v>
      </c>
    </row>
    <row r="74" spans="1:7" x14ac:dyDescent="0.25">
      <c r="A74" s="3" t="s">
        <v>663</v>
      </c>
      <c r="B74" s="3" t="s">
        <v>664</v>
      </c>
      <c r="C74" s="37">
        <v>1</v>
      </c>
      <c r="D74" s="1"/>
      <c r="E74" s="3" t="s">
        <v>663</v>
      </c>
      <c r="F74" s="3" t="s">
        <v>664</v>
      </c>
      <c r="G74" s="37">
        <v>1</v>
      </c>
    </row>
    <row r="75" spans="1:7" x14ac:dyDescent="0.25">
      <c r="A75" s="3" t="s">
        <v>665</v>
      </c>
      <c r="B75" s="3" t="s">
        <v>666</v>
      </c>
      <c r="C75" s="37">
        <v>1</v>
      </c>
      <c r="D75" s="1"/>
      <c r="E75" s="3" t="s">
        <v>665</v>
      </c>
      <c r="F75" s="3" t="s">
        <v>666</v>
      </c>
      <c r="G75" s="37">
        <v>1</v>
      </c>
    </row>
    <row r="76" spans="1:7" x14ac:dyDescent="0.25">
      <c r="A76" s="3" t="s">
        <v>667</v>
      </c>
      <c r="B76" s="3" t="s">
        <v>539</v>
      </c>
      <c r="C76" s="37">
        <v>1</v>
      </c>
      <c r="D76" s="1"/>
      <c r="E76" s="3"/>
      <c r="F76" s="3"/>
      <c r="G76" s="37"/>
    </row>
    <row r="77" spans="1:7" x14ac:dyDescent="0.25">
      <c r="A77" s="3" t="s">
        <v>668</v>
      </c>
      <c r="B77" s="3" t="s">
        <v>541</v>
      </c>
      <c r="C77" s="37">
        <v>1</v>
      </c>
      <c r="D77" s="1"/>
      <c r="E77" s="3" t="s">
        <v>668</v>
      </c>
      <c r="F77" s="3" t="s">
        <v>541</v>
      </c>
      <c r="G77" s="37">
        <v>1</v>
      </c>
    </row>
    <row r="78" spans="1:7" x14ac:dyDescent="0.25">
      <c r="A78" s="3" t="s">
        <v>669</v>
      </c>
      <c r="B78" s="3" t="s">
        <v>543</v>
      </c>
      <c r="C78" s="37">
        <v>1</v>
      </c>
      <c r="D78" s="1"/>
      <c r="E78" s="3" t="s">
        <v>669</v>
      </c>
      <c r="F78" s="3" t="s">
        <v>543</v>
      </c>
      <c r="G78" s="37">
        <v>1</v>
      </c>
    </row>
    <row r="79" spans="1:7" x14ac:dyDescent="0.25">
      <c r="A79" s="3" t="s">
        <v>670</v>
      </c>
      <c r="B79" s="3" t="s">
        <v>545</v>
      </c>
      <c r="C79" s="37">
        <v>1</v>
      </c>
      <c r="D79" s="1"/>
      <c r="E79" s="3"/>
      <c r="F79" s="3"/>
      <c r="G79" s="37"/>
    </row>
    <row r="80" spans="1:7" x14ac:dyDescent="0.25">
      <c r="A80" s="3" t="s">
        <v>671</v>
      </c>
      <c r="B80" s="3" t="s">
        <v>547</v>
      </c>
      <c r="C80" s="37">
        <v>1</v>
      </c>
      <c r="D80" s="1"/>
      <c r="E80" s="3"/>
      <c r="F80" s="3"/>
      <c r="G80" s="37"/>
    </row>
    <row r="81" spans="1:7" x14ac:dyDescent="0.25">
      <c r="A81" s="3" t="s">
        <v>672</v>
      </c>
      <c r="B81" s="3" t="s">
        <v>673</v>
      </c>
      <c r="C81" s="37">
        <v>1</v>
      </c>
      <c r="D81" s="1"/>
      <c r="E81" s="3"/>
      <c r="F81" s="3"/>
      <c r="G81" s="37"/>
    </row>
    <row r="82" spans="1:7" x14ac:dyDescent="0.25">
      <c r="A82" s="3" t="s">
        <v>674</v>
      </c>
      <c r="B82" s="3" t="s">
        <v>551</v>
      </c>
      <c r="C82" s="37">
        <v>1</v>
      </c>
      <c r="D82" s="1"/>
      <c r="E82" s="3" t="s">
        <v>674</v>
      </c>
      <c r="F82" s="3" t="s">
        <v>551</v>
      </c>
      <c r="G82" s="37">
        <v>1</v>
      </c>
    </row>
    <row r="83" spans="1:7" x14ac:dyDescent="0.25">
      <c r="A83" s="3" t="s">
        <v>675</v>
      </c>
      <c r="B83" s="3" t="s">
        <v>553</v>
      </c>
      <c r="C83" s="37">
        <v>1</v>
      </c>
      <c r="D83" s="1"/>
      <c r="E83" s="3"/>
      <c r="F83" s="3"/>
      <c r="G83" s="37"/>
    </row>
    <row r="84" spans="1:7" x14ac:dyDescent="0.25">
      <c r="A84" s="3" t="s">
        <v>676</v>
      </c>
      <c r="B84" s="3" t="s">
        <v>555</v>
      </c>
      <c r="C84" s="37">
        <v>1</v>
      </c>
      <c r="D84" s="1"/>
      <c r="E84" s="3"/>
      <c r="F84" s="3"/>
      <c r="G84" s="37"/>
    </row>
    <row r="85" spans="1:7" x14ac:dyDescent="0.25">
      <c r="A85" s="3" t="s">
        <v>677</v>
      </c>
      <c r="B85" s="3" t="s">
        <v>557</v>
      </c>
      <c r="C85" s="37">
        <v>1</v>
      </c>
      <c r="D85" s="1"/>
      <c r="E85" s="3"/>
      <c r="F85" s="3"/>
      <c r="G85" s="37"/>
    </row>
    <row r="86" spans="1:7" x14ac:dyDescent="0.25">
      <c r="A86" s="3" t="s">
        <v>678</v>
      </c>
      <c r="B86" s="3" t="s">
        <v>559</v>
      </c>
      <c r="C86" s="37">
        <v>1</v>
      </c>
      <c r="D86" s="1"/>
      <c r="E86" s="3" t="s">
        <v>678</v>
      </c>
      <c r="F86" s="3" t="s">
        <v>559</v>
      </c>
      <c r="G86" s="37">
        <v>1</v>
      </c>
    </row>
    <row r="87" spans="1:7" x14ac:dyDescent="0.25">
      <c r="A87" s="3" t="s">
        <v>679</v>
      </c>
      <c r="B87" s="3" t="s">
        <v>680</v>
      </c>
      <c r="C87" s="37">
        <v>1</v>
      </c>
      <c r="D87" s="1"/>
      <c r="E87" s="3" t="s">
        <v>679</v>
      </c>
      <c r="F87" s="3" t="s">
        <v>680</v>
      </c>
      <c r="G87" s="37">
        <v>1</v>
      </c>
    </row>
    <row r="88" spans="1:7" x14ac:dyDescent="0.25">
      <c r="A88" s="3" t="s">
        <v>681</v>
      </c>
      <c r="B88" s="3" t="s">
        <v>682</v>
      </c>
      <c r="C88" s="37">
        <v>1</v>
      </c>
      <c r="D88" s="1"/>
      <c r="E88" s="3" t="s">
        <v>681</v>
      </c>
      <c r="F88" s="3" t="s">
        <v>682</v>
      </c>
      <c r="G88" s="37">
        <v>1</v>
      </c>
    </row>
    <row r="89" spans="1:7" x14ac:dyDescent="0.25">
      <c r="A89" s="3" t="s">
        <v>683</v>
      </c>
      <c r="B89" s="3" t="s">
        <v>565</v>
      </c>
      <c r="C89" s="37">
        <v>1</v>
      </c>
      <c r="D89" s="1"/>
      <c r="E89" s="3" t="s">
        <v>683</v>
      </c>
      <c r="F89" s="3" t="s">
        <v>565</v>
      </c>
      <c r="G89" s="37">
        <v>1</v>
      </c>
    </row>
    <row r="90" spans="1:7" x14ac:dyDescent="0.25">
      <c r="A90" s="3" t="s">
        <v>684</v>
      </c>
      <c r="B90" s="3" t="s">
        <v>567</v>
      </c>
      <c r="C90" s="37">
        <v>1</v>
      </c>
      <c r="D90" s="1"/>
      <c r="E90" s="3"/>
      <c r="F90" s="3"/>
      <c r="G90" s="37"/>
    </row>
    <row r="91" spans="1:7" x14ac:dyDescent="0.25">
      <c r="A91" s="3" t="s">
        <v>685</v>
      </c>
      <c r="B91" s="3" t="s">
        <v>569</v>
      </c>
      <c r="C91" s="37">
        <v>1</v>
      </c>
      <c r="D91" s="1"/>
      <c r="E91" s="3" t="s">
        <v>685</v>
      </c>
      <c r="F91" s="3" t="s">
        <v>569</v>
      </c>
      <c r="G91" s="37">
        <v>1</v>
      </c>
    </row>
    <row r="92" spans="1:7" x14ac:dyDescent="0.25">
      <c r="A92" s="3" t="s">
        <v>686</v>
      </c>
      <c r="B92" s="3" t="s">
        <v>687</v>
      </c>
      <c r="C92" s="37">
        <v>1</v>
      </c>
      <c r="D92" s="1"/>
      <c r="E92" s="3" t="s">
        <v>686</v>
      </c>
      <c r="F92" s="3" t="s">
        <v>687</v>
      </c>
      <c r="G92" s="37">
        <v>1</v>
      </c>
    </row>
    <row r="93" spans="1:7" x14ac:dyDescent="0.25">
      <c r="A93" s="3" t="s">
        <v>688</v>
      </c>
      <c r="B93" s="3" t="s">
        <v>573</v>
      </c>
      <c r="C93" s="37">
        <v>1</v>
      </c>
      <c r="D93" s="1"/>
      <c r="E93" s="3"/>
      <c r="F93" s="3"/>
      <c r="G93" s="37"/>
    </row>
    <row r="94" spans="1:7" x14ac:dyDescent="0.25">
      <c r="A94" s="3" t="s">
        <v>689</v>
      </c>
      <c r="B94" s="3" t="s">
        <v>690</v>
      </c>
      <c r="C94" s="37">
        <v>1</v>
      </c>
      <c r="D94" s="1"/>
      <c r="E94" s="3"/>
      <c r="F94" s="3"/>
      <c r="G94" s="37"/>
    </row>
    <row r="95" spans="1:7" x14ac:dyDescent="0.25">
      <c r="A95" s="3" t="s">
        <v>691</v>
      </c>
      <c r="B95" s="3" t="s">
        <v>577</v>
      </c>
      <c r="C95" s="37">
        <v>1</v>
      </c>
      <c r="D95" s="1"/>
      <c r="E95" s="3"/>
      <c r="F95" s="3"/>
      <c r="G95" s="37"/>
    </row>
    <row r="96" spans="1:7" x14ac:dyDescent="0.25">
      <c r="A96" s="3" t="s">
        <v>692</v>
      </c>
      <c r="B96" s="3" t="s">
        <v>579</v>
      </c>
      <c r="C96" s="37">
        <v>1</v>
      </c>
      <c r="D96" s="1"/>
      <c r="E96" s="3"/>
      <c r="F96" s="3"/>
      <c r="G96" s="37"/>
    </row>
    <row r="97" spans="1:7" x14ac:dyDescent="0.25">
      <c r="A97" s="3" t="s">
        <v>693</v>
      </c>
      <c r="B97" s="3" t="s">
        <v>581</v>
      </c>
      <c r="C97" s="37">
        <v>1</v>
      </c>
      <c r="D97" s="1"/>
      <c r="E97" s="3"/>
      <c r="F97" s="3"/>
      <c r="G97" s="37"/>
    </row>
    <row r="98" spans="1:7" x14ac:dyDescent="0.25">
      <c r="A98" s="3" t="s">
        <v>694</v>
      </c>
      <c r="B98" s="3" t="s">
        <v>583</v>
      </c>
      <c r="C98" s="37">
        <v>1</v>
      </c>
      <c r="D98" s="1"/>
      <c r="E98" s="3"/>
      <c r="F98" s="3"/>
      <c r="G98" s="37"/>
    </row>
    <row r="99" spans="1:7" x14ac:dyDescent="0.25">
      <c r="A99" s="3" t="s">
        <v>695</v>
      </c>
      <c r="B99" s="3" t="s">
        <v>696</v>
      </c>
      <c r="C99" s="37">
        <v>1</v>
      </c>
      <c r="D99" s="1"/>
      <c r="E99" s="3" t="s">
        <v>695</v>
      </c>
      <c r="F99" s="3" t="s">
        <v>696</v>
      </c>
      <c r="G99" s="37">
        <v>1</v>
      </c>
    </row>
    <row r="100" spans="1:7" x14ac:dyDescent="0.25">
      <c r="A100" s="3" t="s">
        <v>697</v>
      </c>
      <c r="B100" s="3" t="s">
        <v>698</v>
      </c>
      <c r="C100" s="37">
        <v>1</v>
      </c>
      <c r="D100" s="1"/>
      <c r="E100" s="3"/>
      <c r="F100" s="3"/>
      <c r="G100" s="37"/>
    </row>
    <row r="101" spans="1:7" x14ac:dyDescent="0.25">
      <c r="A101" s="3" t="s">
        <v>699</v>
      </c>
      <c r="B101" s="3" t="s">
        <v>589</v>
      </c>
      <c r="C101" s="37">
        <v>1</v>
      </c>
      <c r="D101" s="1"/>
      <c r="E101" s="3"/>
      <c r="F101" s="3"/>
      <c r="G101" s="37"/>
    </row>
    <row r="102" spans="1:7" x14ac:dyDescent="0.25">
      <c r="A102" s="3" t="s">
        <v>700</v>
      </c>
      <c r="B102" s="3" t="s">
        <v>591</v>
      </c>
      <c r="C102" s="37">
        <v>1</v>
      </c>
      <c r="D102" s="1"/>
      <c r="E102" s="3"/>
      <c r="F102" s="3"/>
      <c r="G102" s="37"/>
    </row>
    <row r="103" spans="1:7" x14ac:dyDescent="0.25">
      <c r="A103" s="3" t="s">
        <v>701</v>
      </c>
      <c r="B103" s="3" t="s">
        <v>593</v>
      </c>
      <c r="C103" s="37">
        <v>1</v>
      </c>
      <c r="D103" s="1"/>
      <c r="E103" s="3" t="s">
        <v>701</v>
      </c>
      <c r="F103" s="3" t="s">
        <v>593</v>
      </c>
      <c r="G103" s="37">
        <v>1</v>
      </c>
    </row>
    <row r="104" spans="1:7" x14ac:dyDescent="0.25">
      <c r="A104" s="3" t="s">
        <v>702</v>
      </c>
      <c r="B104" s="3" t="s">
        <v>595</v>
      </c>
      <c r="C104" s="37">
        <v>1</v>
      </c>
      <c r="D104" s="1"/>
      <c r="E104" s="3" t="s">
        <v>702</v>
      </c>
      <c r="F104" s="3" t="s">
        <v>595</v>
      </c>
      <c r="G104" s="37">
        <v>1</v>
      </c>
    </row>
    <row r="105" spans="1:7" x14ac:dyDescent="0.25">
      <c r="A105" s="3" t="s">
        <v>703</v>
      </c>
      <c r="B105" s="3" t="s">
        <v>704</v>
      </c>
      <c r="C105" s="37">
        <v>1</v>
      </c>
      <c r="D105" s="1"/>
      <c r="E105" s="3" t="s">
        <v>703</v>
      </c>
      <c r="F105" s="3" t="s">
        <v>704</v>
      </c>
      <c r="G105" s="37">
        <v>1</v>
      </c>
    </row>
    <row r="106" spans="1:7" x14ac:dyDescent="0.25">
      <c r="A106" s="3" t="s">
        <v>705</v>
      </c>
      <c r="B106" s="3" t="s">
        <v>605</v>
      </c>
      <c r="C106" s="37">
        <v>1</v>
      </c>
      <c r="D106" s="1"/>
      <c r="E106" s="3" t="s">
        <v>705</v>
      </c>
      <c r="F106" s="3" t="s">
        <v>605</v>
      </c>
      <c r="G106" s="37">
        <v>1</v>
      </c>
    </row>
    <row r="107" spans="1:7" x14ac:dyDescent="0.25">
      <c r="A107" s="3" t="s">
        <v>706</v>
      </c>
      <c r="B107" s="3" t="s">
        <v>611</v>
      </c>
      <c r="C107" s="37">
        <v>1</v>
      </c>
      <c r="D107" s="1"/>
      <c r="E107" s="3"/>
      <c r="F107" s="3"/>
      <c r="G107" s="37"/>
    </row>
    <row r="108" spans="1:7" x14ac:dyDescent="0.25">
      <c r="A108" s="3" t="s">
        <v>707</v>
      </c>
      <c r="B108" s="3" t="s">
        <v>175</v>
      </c>
      <c r="C108" s="37">
        <v>1</v>
      </c>
      <c r="D108" s="1"/>
      <c r="E108" s="3"/>
      <c r="F108" s="3"/>
      <c r="G108" s="37"/>
    </row>
    <row r="109" spans="1:7" x14ac:dyDescent="0.25">
      <c r="A109" s="3" t="s">
        <v>708</v>
      </c>
      <c r="B109" s="3" t="s">
        <v>614</v>
      </c>
      <c r="C109" s="37">
        <v>1</v>
      </c>
      <c r="D109" s="1"/>
      <c r="E109" s="3"/>
      <c r="F109" s="3"/>
      <c r="G109" s="37"/>
    </row>
    <row r="110" spans="1:7" x14ac:dyDescent="0.25">
      <c r="A110" s="3" t="s">
        <v>709</v>
      </c>
      <c r="B110" s="3" t="s">
        <v>616</v>
      </c>
      <c r="C110" s="37">
        <v>1</v>
      </c>
      <c r="D110" s="1"/>
      <c r="E110" s="3"/>
      <c r="F110" s="3"/>
      <c r="G110" s="37"/>
    </row>
    <row r="111" spans="1:7" x14ac:dyDescent="0.25">
      <c r="A111" s="3" t="s">
        <v>710</v>
      </c>
      <c r="B111" s="3" t="s">
        <v>618</v>
      </c>
      <c r="C111" s="37">
        <v>1</v>
      </c>
      <c r="D111" s="1"/>
      <c r="E111" s="3"/>
      <c r="F111" s="3"/>
      <c r="G111" s="37"/>
    </row>
    <row r="112" spans="1:7" x14ac:dyDescent="0.25">
      <c r="A112" s="3" t="s">
        <v>711</v>
      </c>
      <c r="B112" s="3" t="s">
        <v>620</v>
      </c>
      <c r="C112" s="37">
        <v>1</v>
      </c>
      <c r="D112" s="1"/>
      <c r="E112" s="3" t="s">
        <v>711</v>
      </c>
      <c r="F112" s="3" t="s">
        <v>620</v>
      </c>
      <c r="G112" s="37">
        <v>1</v>
      </c>
    </row>
    <row r="113" spans="1:7" x14ac:dyDescent="0.25">
      <c r="A113" s="3" t="s">
        <v>712</v>
      </c>
      <c r="B113" s="3" t="s">
        <v>622</v>
      </c>
      <c r="C113" s="37">
        <v>1</v>
      </c>
      <c r="D113" s="1"/>
      <c r="E113" s="3" t="s">
        <v>712</v>
      </c>
      <c r="F113" s="3" t="s">
        <v>622</v>
      </c>
      <c r="G113" s="37">
        <v>1</v>
      </c>
    </row>
    <row r="114" spans="1:7" x14ac:dyDescent="0.25">
      <c r="A114" s="3" t="s">
        <v>713</v>
      </c>
      <c r="B114" s="3" t="s">
        <v>624</v>
      </c>
      <c r="C114" s="37">
        <v>1</v>
      </c>
      <c r="D114" s="1"/>
      <c r="E114" s="3" t="s">
        <v>713</v>
      </c>
      <c r="F114" s="3" t="s">
        <v>624</v>
      </c>
      <c r="G114" s="37">
        <v>1</v>
      </c>
    </row>
    <row r="115" spans="1:7" x14ac:dyDescent="0.25">
      <c r="A115" s="3" t="s">
        <v>714</v>
      </c>
      <c r="B115" s="3" t="s">
        <v>715</v>
      </c>
      <c r="C115" s="37">
        <v>1</v>
      </c>
      <c r="D115" s="1"/>
      <c r="E115" s="3" t="s">
        <v>714</v>
      </c>
      <c r="F115" s="3" t="s">
        <v>715</v>
      </c>
      <c r="G115" s="37">
        <v>1</v>
      </c>
    </row>
    <row r="116" spans="1:7" x14ac:dyDescent="0.25">
      <c r="A116" s="3" t="s">
        <v>716</v>
      </c>
      <c r="B116" s="3" t="s">
        <v>628</v>
      </c>
      <c r="C116" s="37">
        <v>1</v>
      </c>
      <c r="D116" s="1"/>
      <c r="E116" s="3" t="s">
        <v>716</v>
      </c>
      <c r="F116" s="3" t="s">
        <v>628</v>
      </c>
      <c r="G116" s="37">
        <v>1</v>
      </c>
    </row>
    <row r="117" spans="1:7" x14ac:dyDescent="0.25">
      <c r="A117" s="3" t="s">
        <v>717</v>
      </c>
      <c r="B117" s="3" t="s">
        <v>718</v>
      </c>
      <c r="C117" s="37">
        <v>1</v>
      </c>
      <c r="D117" s="1"/>
      <c r="E117" s="3" t="s">
        <v>717</v>
      </c>
      <c r="F117" s="3" t="s">
        <v>718</v>
      </c>
      <c r="G117" s="37">
        <v>1</v>
      </c>
    </row>
    <row r="118" spans="1:7" x14ac:dyDescent="0.25">
      <c r="A118" s="3" t="s">
        <v>719</v>
      </c>
      <c r="B118" s="3" t="s">
        <v>720</v>
      </c>
      <c r="C118" s="37">
        <v>1</v>
      </c>
      <c r="D118" s="1"/>
      <c r="E118" s="3" t="s">
        <v>719</v>
      </c>
      <c r="F118" s="3" t="s">
        <v>720</v>
      </c>
      <c r="G118" s="37">
        <v>1</v>
      </c>
    </row>
    <row r="119" spans="1:7" x14ac:dyDescent="0.25">
      <c r="A119" s="3" t="s">
        <v>721</v>
      </c>
      <c r="B119" s="3" t="s">
        <v>634</v>
      </c>
      <c r="C119" s="37">
        <v>1</v>
      </c>
      <c r="D119" s="1"/>
      <c r="E119" s="3" t="s">
        <v>721</v>
      </c>
      <c r="F119" s="3" t="s">
        <v>634</v>
      </c>
      <c r="G119" s="37">
        <v>1</v>
      </c>
    </row>
    <row r="120" spans="1:7" x14ac:dyDescent="0.25">
      <c r="A120" s="3" t="s">
        <v>722</v>
      </c>
      <c r="B120" s="3" t="s">
        <v>723</v>
      </c>
      <c r="C120" s="37">
        <v>1</v>
      </c>
      <c r="D120" s="1"/>
      <c r="E120" s="3" t="s">
        <v>722</v>
      </c>
      <c r="F120" s="3" t="s">
        <v>723</v>
      </c>
      <c r="G120" s="37">
        <v>1</v>
      </c>
    </row>
    <row r="121" spans="1:7" x14ac:dyDescent="0.25">
      <c r="A121" s="3" t="s">
        <v>724</v>
      </c>
      <c r="B121" s="3" t="s">
        <v>642</v>
      </c>
      <c r="C121" s="37">
        <v>1</v>
      </c>
      <c r="D121" s="1"/>
      <c r="E121" s="3" t="s">
        <v>724</v>
      </c>
      <c r="F121" s="3" t="s">
        <v>642</v>
      </c>
      <c r="G121" s="37">
        <v>1</v>
      </c>
    </row>
    <row r="122" spans="1:7" x14ac:dyDescent="0.25">
      <c r="A122" s="3" t="s">
        <v>725</v>
      </c>
      <c r="B122" s="3" t="s">
        <v>726</v>
      </c>
      <c r="C122" s="37">
        <v>1</v>
      </c>
      <c r="D122" s="1"/>
      <c r="E122" s="3" t="s">
        <v>725</v>
      </c>
      <c r="F122" s="3" t="s">
        <v>726</v>
      </c>
      <c r="G122" s="37">
        <v>1</v>
      </c>
    </row>
    <row r="123" spans="1:7" x14ac:dyDescent="0.25">
      <c r="A123" s="3" t="s">
        <v>727</v>
      </c>
      <c r="B123" s="3" t="s">
        <v>728</v>
      </c>
      <c r="C123" s="37">
        <v>1</v>
      </c>
      <c r="D123" s="1"/>
      <c r="E123" s="3" t="s">
        <v>727</v>
      </c>
      <c r="F123" s="3" t="s">
        <v>728</v>
      </c>
      <c r="G123" s="37">
        <v>1</v>
      </c>
    </row>
    <row r="124" spans="1:7" x14ac:dyDescent="0.25">
      <c r="A124" s="3" t="s">
        <v>729</v>
      </c>
      <c r="B124" s="3" t="s">
        <v>730</v>
      </c>
      <c r="C124" s="37">
        <v>1</v>
      </c>
      <c r="D124" s="1"/>
      <c r="E124" s="3" t="s">
        <v>729</v>
      </c>
      <c r="F124" s="3" t="s">
        <v>730</v>
      </c>
      <c r="G124" s="37">
        <v>1</v>
      </c>
    </row>
    <row r="125" spans="1:7" x14ac:dyDescent="0.25">
      <c r="A125" s="3" t="s">
        <v>731</v>
      </c>
      <c r="B125" s="3" t="s">
        <v>732</v>
      </c>
      <c r="C125" s="37">
        <v>1</v>
      </c>
      <c r="D125" s="1"/>
      <c r="E125" s="3" t="s">
        <v>731</v>
      </c>
      <c r="F125" s="3" t="s">
        <v>732</v>
      </c>
      <c r="G125" s="37">
        <v>1</v>
      </c>
    </row>
    <row r="126" spans="1:7" x14ac:dyDescent="0.25">
      <c r="A126" s="3" t="s">
        <v>733</v>
      </c>
      <c r="B126" s="3" t="s">
        <v>734</v>
      </c>
      <c r="C126" s="37">
        <v>1</v>
      </c>
      <c r="D126" s="1"/>
      <c r="E126" s="3" t="s">
        <v>733</v>
      </c>
      <c r="F126" s="3" t="s">
        <v>734</v>
      </c>
      <c r="G126" s="37">
        <v>1</v>
      </c>
    </row>
    <row r="127" spans="1:7" x14ac:dyDescent="0.25">
      <c r="A127" s="3" t="s">
        <v>735</v>
      </c>
      <c r="B127" s="3" t="s">
        <v>736</v>
      </c>
      <c r="C127" s="37">
        <v>1</v>
      </c>
      <c r="D127" s="1"/>
      <c r="E127" s="3" t="s">
        <v>735</v>
      </c>
      <c r="F127" s="3" t="s">
        <v>736</v>
      </c>
      <c r="G127" s="37">
        <v>1</v>
      </c>
    </row>
    <row r="128" spans="1:7" x14ac:dyDescent="0.25">
      <c r="A128" s="3" t="s">
        <v>737</v>
      </c>
      <c r="B128" s="3" t="s">
        <v>738</v>
      </c>
      <c r="C128" s="37">
        <v>1</v>
      </c>
      <c r="D128" s="1"/>
      <c r="E128" s="3" t="s">
        <v>737</v>
      </c>
      <c r="F128" s="3" t="s">
        <v>738</v>
      </c>
      <c r="G128" s="37">
        <v>1</v>
      </c>
    </row>
    <row r="129" spans="1:7" x14ac:dyDescent="0.25">
      <c r="A129" s="3" t="s">
        <v>739</v>
      </c>
      <c r="B129" s="3" t="s">
        <v>740</v>
      </c>
      <c r="C129" s="37">
        <v>1</v>
      </c>
      <c r="D129" s="1"/>
      <c r="E129" s="3" t="s">
        <v>739</v>
      </c>
      <c r="F129" s="3" t="s">
        <v>740</v>
      </c>
      <c r="G129" s="37">
        <v>1</v>
      </c>
    </row>
    <row r="130" spans="1:7" x14ac:dyDescent="0.25">
      <c r="A130" s="3" t="s">
        <v>741</v>
      </c>
      <c r="B130" s="3" t="s">
        <v>742</v>
      </c>
      <c r="C130" s="36">
        <v>1</v>
      </c>
      <c r="D130" s="1"/>
      <c r="E130" s="3" t="s">
        <v>741</v>
      </c>
      <c r="F130" s="3" t="s">
        <v>742</v>
      </c>
      <c r="G130" s="36">
        <v>1</v>
      </c>
    </row>
    <row r="131" spans="1:7" x14ac:dyDescent="0.25">
      <c r="A131" s="1"/>
      <c r="B131" s="35" t="s">
        <v>531</v>
      </c>
      <c r="C131" s="37">
        <f>SUM(C7:C130)</f>
        <v>123</v>
      </c>
      <c r="D131" s="1"/>
      <c r="E131" s="1"/>
      <c r="F131" s="35" t="s">
        <v>531</v>
      </c>
      <c r="G131" s="37">
        <f>SUM(G7:G130)</f>
        <v>65</v>
      </c>
    </row>
    <row r="132" spans="1:7" x14ac:dyDescent="0.25">
      <c r="A132" s="3"/>
      <c r="B132" s="3"/>
      <c r="C132" s="37"/>
      <c r="D132" s="1"/>
      <c r="E132" s="3"/>
      <c r="F132" s="3"/>
      <c r="G132" s="37"/>
    </row>
    <row r="133" spans="1:7" x14ac:dyDescent="0.25">
      <c r="A133" s="3"/>
      <c r="B133" s="3"/>
      <c r="C133" s="37"/>
      <c r="D133" s="1"/>
      <c r="E133" s="3"/>
      <c r="F133" s="3"/>
      <c r="G133" s="37"/>
    </row>
    <row r="134" spans="1:7" x14ac:dyDescent="0.25">
      <c r="A134" s="3"/>
      <c r="B134" s="3"/>
      <c r="C134" s="37"/>
      <c r="D134" s="1"/>
      <c r="E134" s="3"/>
      <c r="F134" s="3"/>
      <c r="G134" s="37"/>
    </row>
    <row r="135" spans="1:7" x14ac:dyDescent="0.25">
      <c r="A135" s="3"/>
      <c r="B135" s="3"/>
      <c r="C135" s="37"/>
      <c r="D135" s="1"/>
      <c r="E135" s="3"/>
      <c r="F135" s="3"/>
      <c r="G135" s="37"/>
    </row>
    <row r="136" spans="1:7" x14ac:dyDescent="0.25">
      <c r="A136" s="3"/>
      <c r="B136" s="3"/>
      <c r="C136" s="37"/>
      <c r="D136" s="1"/>
      <c r="E136" s="3"/>
      <c r="F136" s="3"/>
      <c r="G136" s="37"/>
    </row>
    <row r="137" spans="1:7" x14ac:dyDescent="0.25">
      <c r="A137" s="3"/>
      <c r="B137" s="3"/>
      <c r="C137" s="37"/>
      <c r="D137" s="1"/>
      <c r="E137" s="3"/>
      <c r="F137" s="3"/>
      <c r="G137" s="37"/>
    </row>
    <row r="138" spans="1:7" x14ac:dyDescent="0.25">
      <c r="A138" s="3"/>
      <c r="B138" s="3"/>
      <c r="C138" s="37"/>
      <c r="D138" s="1"/>
      <c r="E138" s="3"/>
      <c r="F138" s="3"/>
      <c r="G138" s="37"/>
    </row>
    <row r="139" spans="1:7" x14ac:dyDescent="0.25">
      <c r="A139" s="3"/>
      <c r="B139" s="3"/>
      <c r="C139" s="37"/>
      <c r="D139" s="1"/>
      <c r="E139" s="3"/>
      <c r="F139" s="3"/>
      <c r="G139" s="37"/>
    </row>
    <row r="140" spans="1:7" x14ac:dyDescent="0.25">
      <c r="A140" s="3"/>
      <c r="B140" s="3"/>
      <c r="C140" s="37"/>
      <c r="D140" s="1"/>
      <c r="E140" s="3"/>
      <c r="F140" s="3"/>
      <c r="G140" s="37"/>
    </row>
    <row r="141" spans="1:7" x14ac:dyDescent="0.25">
      <c r="A141" s="3"/>
      <c r="B141" s="3"/>
      <c r="C141" s="37"/>
      <c r="D141" s="1"/>
      <c r="E141" s="3"/>
      <c r="F141" s="3"/>
      <c r="G141" s="37"/>
    </row>
    <row r="142" spans="1:7" x14ac:dyDescent="0.25">
      <c r="A142" s="3"/>
      <c r="B142" s="3"/>
      <c r="C142" s="37"/>
      <c r="D142" s="1"/>
      <c r="E142" s="3"/>
      <c r="F142" s="3"/>
      <c r="G142" s="37"/>
    </row>
    <row r="143" spans="1:7" x14ac:dyDescent="0.25">
      <c r="A143" s="3"/>
      <c r="B143" s="3"/>
      <c r="C143" s="37"/>
      <c r="D143" s="1"/>
      <c r="E143" s="3"/>
      <c r="F143" s="3"/>
      <c r="G143" s="37"/>
    </row>
    <row r="144" spans="1:7" x14ac:dyDescent="0.25">
      <c r="A144" s="3"/>
      <c r="B144" s="3"/>
      <c r="C144" s="37"/>
      <c r="D144" s="1"/>
      <c r="E144" s="3"/>
      <c r="F144" s="3"/>
      <c r="G144" s="37"/>
    </row>
    <row r="145" spans="1:7" x14ac:dyDescent="0.25">
      <c r="A145" s="3"/>
      <c r="B145" s="3"/>
      <c r="C145" s="37"/>
      <c r="D145" s="1"/>
      <c r="E145" s="3"/>
      <c r="F145" s="3"/>
      <c r="G145" s="37"/>
    </row>
    <row r="146" spans="1:7" x14ac:dyDescent="0.25">
      <c r="A146" s="3"/>
      <c r="B146" s="3"/>
      <c r="C146" s="37"/>
      <c r="D146" s="1"/>
      <c r="E146" s="3"/>
      <c r="F146" s="3"/>
      <c r="G146" s="37"/>
    </row>
    <row r="147" spans="1:7" x14ac:dyDescent="0.25">
      <c r="A147" s="3"/>
      <c r="B147" s="3"/>
      <c r="C147" s="37"/>
      <c r="D147" s="1"/>
      <c r="E147" s="3"/>
      <c r="F147" s="3"/>
      <c r="G147" s="37"/>
    </row>
    <row r="148" spans="1:7" x14ac:dyDescent="0.25">
      <c r="A148" s="3"/>
      <c r="B148" s="3"/>
      <c r="C148" s="37"/>
      <c r="D148" s="1"/>
      <c r="E148" s="3"/>
      <c r="F148" s="3"/>
      <c r="G148" s="37"/>
    </row>
    <row r="149" spans="1:7" x14ac:dyDescent="0.25">
      <c r="A149" s="3"/>
      <c r="B149" s="3"/>
      <c r="C149" s="37"/>
      <c r="D149" s="1"/>
      <c r="E149" s="3"/>
      <c r="F149" s="3"/>
      <c r="G149" s="37"/>
    </row>
    <row r="150" spans="1:7" x14ac:dyDescent="0.25">
      <c r="A150" s="3"/>
      <c r="B150" s="3"/>
      <c r="C150" s="37"/>
      <c r="D150" s="1"/>
      <c r="E150" s="3"/>
      <c r="F150" s="3"/>
      <c r="G150" s="37"/>
    </row>
    <row r="151" spans="1:7" x14ac:dyDescent="0.25">
      <c r="A151" s="3"/>
      <c r="B151" s="3"/>
      <c r="C151" s="37"/>
      <c r="D151" s="1"/>
      <c r="E151" s="3"/>
      <c r="F151" s="3"/>
      <c r="G151" s="37"/>
    </row>
    <row r="152" spans="1:7" x14ac:dyDescent="0.25">
      <c r="A152" s="3"/>
      <c r="B152" s="3"/>
      <c r="C152" s="37"/>
      <c r="D152" s="1"/>
      <c r="E152" s="3"/>
      <c r="F152" s="3"/>
      <c r="G152" s="37"/>
    </row>
    <row r="153" spans="1:7" x14ac:dyDescent="0.25">
      <c r="A153" s="3"/>
      <c r="B153" s="3"/>
      <c r="C153" s="37"/>
      <c r="D153" s="1"/>
      <c r="E153" s="3"/>
      <c r="F153" s="3"/>
      <c r="G153" s="37"/>
    </row>
    <row r="154" spans="1:7" x14ac:dyDescent="0.25">
      <c r="A154" s="3"/>
      <c r="B154" s="3"/>
      <c r="C154" s="37"/>
      <c r="D154" s="1"/>
      <c r="E154" s="3"/>
      <c r="F154" s="3"/>
      <c r="G154" s="37"/>
    </row>
    <row r="155" spans="1:7" x14ac:dyDescent="0.25">
      <c r="A155" s="3"/>
      <c r="B155" s="3"/>
      <c r="C155" s="37"/>
      <c r="D155" s="1"/>
      <c r="E155" s="3"/>
      <c r="F155" s="3"/>
      <c r="G155" s="37"/>
    </row>
    <row r="156" spans="1:7" x14ac:dyDescent="0.25">
      <c r="A156" s="3"/>
      <c r="B156" s="3"/>
      <c r="C156" s="37"/>
      <c r="D156" s="1"/>
      <c r="E156" s="3"/>
      <c r="F156" s="3"/>
      <c r="G156" s="37"/>
    </row>
    <row r="157" spans="1:7" x14ac:dyDescent="0.25">
      <c r="A157" s="3"/>
      <c r="B157" s="3"/>
      <c r="C157" s="37"/>
      <c r="D157" s="1"/>
      <c r="E157" s="3"/>
      <c r="F157" s="3"/>
      <c r="G157" s="37"/>
    </row>
    <row r="158" spans="1:7" x14ac:dyDescent="0.25">
      <c r="A158" s="3"/>
      <c r="B158" s="3"/>
      <c r="C158" s="37"/>
      <c r="D158" s="1"/>
      <c r="E158" s="3"/>
      <c r="F158" s="3"/>
      <c r="G158" s="37"/>
    </row>
    <row r="159" spans="1:7" x14ac:dyDescent="0.25">
      <c r="A159" s="3"/>
      <c r="B159" s="3"/>
      <c r="C159" s="37"/>
      <c r="D159" s="1"/>
      <c r="E159" s="3"/>
      <c r="F159" s="3"/>
      <c r="G159" s="37"/>
    </row>
    <row r="160" spans="1:7" x14ac:dyDescent="0.25">
      <c r="A160" s="3"/>
      <c r="B160" s="3"/>
      <c r="C160" s="37"/>
      <c r="D160" s="1"/>
      <c r="E160" s="3"/>
      <c r="F160" s="3"/>
      <c r="G160" s="37"/>
    </row>
    <row r="161" spans="1:7" x14ac:dyDescent="0.25">
      <c r="A161" s="3"/>
      <c r="B161" s="3"/>
      <c r="C161" s="37"/>
      <c r="D161" s="1"/>
      <c r="E161" s="3"/>
      <c r="F161" s="3"/>
      <c r="G161" s="37"/>
    </row>
    <row r="162" spans="1:7" x14ac:dyDescent="0.25">
      <c r="A162" s="3"/>
      <c r="B162" s="3"/>
      <c r="C162" s="37"/>
      <c r="D162" s="1"/>
      <c r="E162" s="3"/>
      <c r="F162" s="3"/>
      <c r="G162" s="37"/>
    </row>
    <row r="163" spans="1:7" x14ac:dyDescent="0.25">
      <c r="A163" s="3"/>
      <c r="B163" s="3"/>
      <c r="C163" s="37"/>
      <c r="D163" s="1"/>
      <c r="E163" s="3"/>
      <c r="F163" s="3"/>
      <c r="G163" s="37"/>
    </row>
    <row r="164" spans="1:7" x14ac:dyDescent="0.25">
      <c r="A164" s="3"/>
      <c r="B164" s="3"/>
      <c r="C164" s="37"/>
      <c r="D164" s="1"/>
      <c r="E164" s="3"/>
      <c r="F164" s="3"/>
      <c r="G164" s="37"/>
    </row>
    <row r="165" spans="1:7" x14ac:dyDescent="0.25">
      <c r="A165" s="3"/>
      <c r="B165" s="3"/>
      <c r="C165" s="37"/>
      <c r="D165" s="1"/>
      <c r="E165" s="3"/>
      <c r="F165" s="3"/>
      <c r="G165" s="37"/>
    </row>
    <row r="166" spans="1:7" x14ac:dyDescent="0.25">
      <c r="A166" s="3"/>
      <c r="B166" s="3"/>
      <c r="C166" s="37"/>
      <c r="D166" s="1"/>
      <c r="E166" s="3"/>
      <c r="F166" s="3"/>
      <c r="G166" s="37"/>
    </row>
    <row r="167" spans="1:7" x14ac:dyDescent="0.25">
      <c r="A167" s="3"/>
      <c r="B167" s="3"/>
      <c r="C167" s="37"/>
      <c r="D167" s="1"/>
      <c r="E167" s="3"/>
      <c r="F167" s="3"/>
      <c r="G167" s="37"/>
    </row>
    <row r="168" spans="1:7" x14ac:dyDescent="0.25">
      <c r="A168" s="3"/>
      <c r="B168" s="3"/>
      <c r="C168" s="37"/>
      <c r="D168" s="1"/>
      <c r="E168" s="3"/>
      <c r="F168" s="3"/>
      <c r="G168" s="37"/>
    </row>
    <row r="169" spans="1:7" x14ac:dyDescent="0.25">
      <c r="A169" s="3"/>
      <c r="B169" s="3"/>
      <c r="C169" s="37"/>
      <c r="D169" s="1"/>
      <c r="E169" s="3"/>
      <c r="F169" s="3"/>
      <c r="G169" s="37"/>
    </row>
    <row r="170" spans="1:7" x14ac:dyDescent="0.25">
      <c r="A170" s="3"/>
      <c r="B170" s="3"/>
      <c r="C170" s="37"/>
      <c r="D170" s="1"/>
      <c r="E170" s="3"/>
      <c r="F170" s="3"/>
      <c r="G170" s="37"/>
    </row>
    <row r="171" spans="1:7" x14ac:dyDescent="0.25">
      <c r="A171" s="3"/>
      <c r="B171" s="3"/>
      <c r="C171" s="37"/>
      <c r="D171" s="1"/>
      <c r="E171" s="3"/>
      <c r="F171" s="3"/>
      <c r="G171" s="37"/>
    </row>
    <row r="172" spans="1:7" x14ac:dyDescent="0.25">
      <c r="A172" s="3"/>
      <c r="B172" s="3"/>
      <c r="C172" s="37"/>
      <c r="D172" s="1"/>
      <c r="E172" s="3"/>
      <c r="F172" s="3"/>
      <c r="G172" s="37"/>
    </row>
    <row r="173" spans="1:7" x14ac:dyDescent="0.25">
      <c r="A173" s="3"/>
      <c r="B173" s="3"/>
      <c r="C173" s="37"/>
      <c r="D173" s="1"/>
      <c r="E173" s="3"/>
      <c r="F173" s="3"/>
      <c r="G173" s="37"/>
    </row>
    <row r="174" spans="1:7" x14ac:dyDescent="0.25">
      <c r="A174" s="3"/>
      <c r="B174" s="3"/>
      <c r="C174" s="37"/>
      <c r="D174" s="1"/>
      <c r="E174" s="3"/>
      <c r="F174" s="3"/>
      <c r="G174" s="37"/>
    </row>
    <row r="175" spans="1:7" x14ac:dyDescent="0.25">
      <c r="A175" s="3"/>
      <c r="B175" s="3"/>
      <c r="C175" s="37"/>
      <c r="D175" s="1"/>
      <c r="E175" s="3"/>
      <c r="F175" s="3"/>
      <c r="G175" s="37"/>
    </row>
    <row r="176" spans="1:7" x14ac:dyDescent="0.25">
      <c r="A176" s="3"/>
      <c r="B176" s="3"/>
      <c r="C176" s="37"/>
      <c r="D176" s="1"/>
      <c r="E176" s="3"/>
      <c r="F176" s="3"/>
      <c r="G176" s="37"/>
    </row>
    <row r="177" spans="1:7" x14ac:dyDescent="0.25">
      <c r="A177" s="3"/>
      <c r="B177" s="3"/>
      <c r="C177" s="37"/>
      <c r="D177" s="1"/>
      <c r="E177" s="3"/>
      <c r="F177" s="3"/>
      <c r="G177" s="37"/>
    </row>
    <row r="178" spans="1:7" x14ac:dyDescent="0.25">
      <c r="A178" s="3"/>
      <c r="B178" s="3"/>
      <c r="C178" s="37"/>
      <c r="D178" s="1"/>
      <c r="E178" s="3"/>
      <c r="F178" s="3"/>
      <c r="G178" s="37"/>
    </row>
    <row r="179" spans="1:7" x14ac:dyDescent="0.25">
      <c r="A179" s="3"/>
      <c r="B179" s="3"/>
      <c r="C179" s="37"/>
      <c r="D179" s="1"/>
      <c r="E179" s="3"/>
      <c r="F179" s="3"/>
      <c r="G179" s="37"/>
    </row>
    <row r="180" spans="1:7" x14ac:dyDescent="0.25">
      <c r="A180" s="3"/>
      <c r="B180" s="3"/>
      <c r="C180" s="37"/>
      <c r="D180" s="1"/>
      <c r="E180" s="3"/>
      <c r="F180" s="3"/>
      <c r="G180" s="37"/>
    </row>
    <row r="181" spans="1:7" x14ac:dyDescent="0.25">
      <c r="A181" s="3"/>
      <c r="B181" s="3"/>
      <c r="C181" s="37"/>
      <c r="D181" s="1"/>
      <c r="E181" s="3"/>
      <c r="F181" s="3"/>
      <c r="G181" s="37"/>
    </row>
    <row r="182" spans="1:7" x14ac:dyDescent="0.25">
      <c r="A182" s="3"/>
      <c r="B182" s="3"/>
      <c r="C182" s="37"/>
      <c r="D182" s="1"/>
      <c r="E182" s="3"/>
      <c r="F182" s="3"/>
      <c r="G182" s="37"/>
    </row>
    <row r="183" spans="1:7" x14ac:dyDescent="0.25">
      <c r="A183" s="3"/>
      <c r="B183" s="3"/>
      <c r="C183" s="37"/>
      <c r="D183" s="1"/>
      <c r="E183" s="3"/>
      <c r="F183" s="3"/>
      <c r="G183" s="37"/>
    </row>
    <row r="184" spans="1:7" x14ac:dyDescent="0.25">
      <c r="A184" s="3"/>
      <c r="B184" s="3"/>
      <c r="C184" s="37"/>
      <c r="D184" s="1"/>
      <c r="E184" s="3"/>
      <c r="F184" s="3"/>
      <c r="G184" s="37"/>
    </row>
    <row r="185" spans="1:7" x14ac:dyDescent="0.25">
      <c r="A185" s="3"/>
      <c r="B185" s="3"/>
      <c r="C185" s="37"/>
      <c r="D185" s="1"/>
      <c r="E185" s="3"/>
      <c r="F185" s="3"/>
      <c r="G185" s="37"/>
    </row>
    <row r="186" spans="1:7" x14ac:dyDescent="0.25">
      <c r="A186" s="3"/>
      <c r="B186" s="3"/>
      <c r="C186" s="37"/>
      <c r="D186" s="1"/>
      <c r="E186" s="3"/>
      <c r="F186" s="3"/>
      <c r="G186" s="37"/>
    </row>
    <row r="187" spans="1:7" x14ac:dyDescent="0.25">
      <c r="A187" s="3"/>
      <c r="B187" s="3"/>
      <c r="C187" s="37"/>
      <c r="D187" s="1"/>
      <c r="E187" s="3"/>
      <c r="F187" s="3"/>
      <c r="G187" s="37"/>
    </row>
    <row r="188" spans="1:7" x14ac:dyDescent="0.25">
      <c r="A188" s="3"/>
      <c r="B188" s="3"/>
      <c r="C188" s="37"/>
      <c r="D188" s="1"/>
      <c r="E188" s="3"/>
      <c r="F188" s="3"/>
      <c r="G188" s="37"/>
    </row>
    <row r="189" spans="1:7" x14ac:dyDescent="0.25">
      <c r="A189" s="3"/>
      <c r="B189" s="3"/>
      <c r="C189" s="37"/>
      <c r="D189" s="1"/>
      <c r="E189" s="3"/>
      <c r="F189" s="3"/>
      <c r="G189" s="37"/>
    </row>
    <row r="190" spans="1:7" x14ac:dyDescent="0.25">
      <c r="A190" s="3"/>
      <c r="B190" s="3"/>
      <c r="C190" s="37"/>
      <c r="D190" s="1"/>
      <c r="E190" s="3"/>
      <c r="F190" s="3"/>
      <c r="G190" s="37"/>
    </row>
    <row r="191" spans="1:7" x14ac:dyDescent="0.25">
      <c r="A191" s="3"/>
      <c r="B191" s="3"/>
      <c r="C191" s="37"/>
      <c r="D191" s="1"/>
      <c r="E191" s="3"/>
      <c r="F191" s="3"/>
      <c r="G191" s="37"/>
    </row>
    <row r="192" spans="1:7" x14ac:dyDescent="0.25">
      <c r="A192" s="3"/>
      <c r="B192" s="3"/>
      <c r="C192" s="37"/>
      <c r="D192" s="1"/>
      <c r="E192" s="3"/>
      <c r="F192" s="3"/>
      <c r="G192" s="37"/>
    </row>
    <row r="193" spans="1:7" x14ac:dyDescent="0.25">
      <c r="A193" s="3"/>
      <c r="B193" s="3"/>
      <c r="C193" s="37"/>
      <c r="D193" s="1"/>
      <c r="E193" s="3"/>
      <c r="F193" s="3"/>
      <c r="G193" s="37"/>
    </row>
    <row r="194" spans="1:7" x14ac:dyDescent="0.25">
      <c r="A194" s="3"/>
      <c r="B194" s="3"/>
      <c r="C194" s="37"/>
      <c r="D194" s="1"/>
      <c r="E194" s="3"/>
      <c r="F194" s="3"/>
      <c r="G194" s="37"/>
    </row>
    <row r="195" spans="1:7" x14ac:dyDescent="0.25">
      <c r="A195" s="3"/>
      <c r="B195" s="3"/>
      <c r="C195" s="37"/>
      <c r="D195" s="1"/>
      <c r="E195" s="3"/>
      <c r="F195" s="3"/>
      <c r="G195" s="37"/>
    </row>
    <row r="196" spans="1:7" x14ac:dyDescent="0.25">
      <c r="A196" s="3"/>
      <c r="B196" s="3"/>
      <c r="C196" s="37"/>
      <c r="D196" s="1"/>
      <c r="E196" s="3"/>
      <c r="F196" s="3"/>
      <c r="G196" s="37"/>
    </row>
    <row r="197" spans="1:7" x14ac:dyDescent="0.25">
      <c r="A197" s="3"/>
      <c r="B197" s="3"/>
      <c r="C197" s="37"/>
      <c r="D197" s="1"/>
      <c r="E197" s="3"/>
      <c r="F197" s="3"/>
      <c r="G197" s="37"/>
    </row>
    <row r="198" spans="1:7" x14ac:dyDescent="0.25">
      <c r="A198" s="3"/>
      <c r="B198" s="3"/>
      <c r="C198" s="37"/>
      <c r="D198" s="1"/>
      <c r="E198" s="3"/>
      <c r="F198" s="3"/>
      <c r="G198" s="37"/>
    </row>
    <row r="199" spans="1:7" x14ac:dyDescent="0.25">
      <c r="A199" s="3"/>
      <c r="B199" s="3"/>
      <c r="C199" s="37"/>
      <c r="D199" s="1"/>
      <c r="E199" s="3"/>
      <c r="F199" s="3"/>
      <c r="G199" s="37"/>
    </row>
    <row r="200" spans="1:7" x14ac:dyDescent="0.25">
      <c r="A200" s="3"/>
      <c r="B200" s="3"/>
      <c r="C200" s="37"/>
      <c r="D200" s="1"/>
      <c r="E200" s="3"/>
      <c r="F200" s="3"/>
      <c r="G200" s="37"/>
    </row>
    <row r="201" spans="1:7" x14ac:dyDescent="0.25">
      <c r="A201" s="3"/>
      <c r="B201" s="3"/>
      <c r="C201" s="37"/>
      <c r="D201" s="1"/>
      <c r="E201" s="3"/>
      <c r="F201" s="3"/>
      <c r="G201" s="37"/>
    </row>
    <row r="202" spans="1:7" x14ac:dyDescent="0.25">
      <c r="A202" s="3"/>
      <c r="B202" s="3"/>
      <c r="C202" s="37"/>
      <c r="D202" s="1"/>
      <c r="E202" s="3"/>
      <c r="F202" s="3"/>
      <c r="G202" s="37"/>
    </row>
    <row r="203" spans="1:7" x14ac:dyDescent="0.25">
      <c r="A203" s="3"/>
      <c r="B203" s="3"/>
      <c r="C203" s="37"/>
      <c r="D203" s="1"/>
      <c r="E203" s="3"/>
      <c r="F203" s="3"/>
      <c r="G203" s="37"/>
    </row>
    <row r="204" spans="1:7" x14ac:dyDescent="0.25">
      <c r="A204" s="3"/>
      <c r="B204" s="3"/>
      <c r="C204" s="37"/>
      <c r="D204" s="1"/>
      <c r="E204" s="3"/>
      <c r="F204" s="3"/>
      <c r="G204" s="37"/>
    </row>
    <row r="205" spans="1:7" x14ac:dyDescent="0.25">
      <c r="A205" s="3"/>
      <c r="B205" s="3"/>
      <c r="C205" s="37"/>
      <c r="D205" s="1"/>
      <c r="E205" s="3"/>
      <c r="F205" s="3"/>
      <c r="G205" s="37"/>
    </row>
    <row r="206" spans="1:7" x14ac:dyDescent="0.25">
      <c r="A206" s="3"/>
      <c r="B206" s="3"/>
      <c r="C206" s="37"/>
      <c r="D206" s="1"/>
      <c r="E206" s="3"/>
      <c r="F206" s="3"/>
      <c r="G206" s="37"/>
    </row>
    <row r="207" spans="1:7" x14ac:dyDescent="0.25">
      <c r="A207" s="3"/>
      <c r="B207" s="3"/>
      <c r="C207" s="37"/>
      <c r="D207" s="1"/>
      <c r="E207" s="3"/>
      <c r="F207" s="3"/>
      <c r="G207" s="37"/>
    </row>
    <row r="208" spans="1:7" x14ac:dyDescent="0.25">
      <c r="A208" s="3"/>
      <c r="B208" s="3"/>
      <c r="C208" s="37"/>
      <c r="D208" s="1"/>
      <c r="E208" s="3"/>
      <c r="F208" s="3"/>
      <c r="G208" s="37"/>
    </row>
    <row r="209" spans="1:7" x14ac:dyDescent="0.25">
      <c r="A209" s="3"/>
      <c r="B209" s="3"/>
      <c r="C209" s="37"/>
      <c r="D209" s="1"/>
      <c r="E209" s="3"/>
      <c r="F209" s="3"/>
      <c r="G209" s="37"/>
    </row>
    <row r="210" spans="1:7" x14ac:dyDescent="0.25">
      <c r="A210" s="3"/>
      <c r="B210" s="3"/>
      <c r="C210" s="37"/>
      <c r="D210" s="1"/>
      <c r="E210" s="3"/>
      <c r="F210" s="3"/>
      <c r="G210" s="37"/>
    </row>
    <row r="211" spans="1:7" x14ac:dyDescent="0.25">
      <c r="A211" s="3"/>
      <c r="B211" s="3"/>
      <c r="C211" s="37"/>
      <c r="D211" s="1"/>
      <c r="E211" s="3"/>
      <c r="F211" s="3"/>
      <c r="G211" s="37"/>
    </row>
    <row r="212" spans="1:7" x14ac:dyDescent="0.25">
      <c r="A212" s="3"/>
      <c r="B212" s="3"/>
      <c r="C212" s="37"/>
      <c r="D212" s="1"/>
      <c r="E212" s="3"/>
      <c r="F212" s="3"/>
      <c r="G212" s="37"/>
    </row>
    <row r="213" spans="1:7" x14ac:dyDescent="0.25">
      <c r="A213" s="3"/>
      <c r="B213" s="3"/>
      <c r="C213" s="37"/>
      <c r="D213" s="1"/>
      <c r="E213" s="3"/>
      <c r="F213" s="3"/>
      <c r="G213" s="37"/>
    </row>
    <row r="214" spans="1:7" x14ac:dyDescent="0.25">
      <c r="A214" s="3"/>
      <c r="B214" s="3"/>
      <c r="C214" s="37"/>
      <c r="D214" s="1"/>
      <c r="E214" s="3"/>
      <c r="F214" s="3"/>
      <c r="G214" s="37"/>
    </row>
    <row r="215" spans="1:7" x14ac:dyDescent="0.25">
      <c r="A215" s="3"/>
      <c r="B215" s="3"/>
      <c r="C215" s="37"/>
      <c r="D215" s="1"/>
      <c r="E215" s="3"/>
      <c r="F215" s="3"/>
      <c r="G215" s="37"/>
    </row>
    <row r="216" spans="1:7" x14ac:dyDescent="0.25">
      <c r="A216" s="3"/>
      <c r="B216" s="3"/>
      <c r="C216" s="37"/>
      <c r="D216" s="1"/>
      <c r="E216" s="3"/>
      <c r="F216" s="3"/>
      <c r="G216" s="37"/>
    </row>
    <row r="217" spans="1:7" x14ac:dyDescent="0.25">
      <c r="A217" s="3"/>
      <c r="B217" s="3"/>
      <c r="C217" s="37"/>
      <c r="D217" s="1"/>
      <c r="E217" s="3"/>
      <c r="F217" s="3"/>
      <c r="G217" s="37"/>
    </row>
    <row r="218" spans="1:7" x14ac:dyDescent="0.25">
      <c r="A218" s="3"/>
      <c r="B218" s="3"/>
      <c r="C218" s="37"/>
      <c r="D218" s="1"/>
      <c r="E218" s="3"/>
      <c r="F218" s="3"/>
      <c r="G218" s="37"/>
    </row>
    <row r="219" spans="1:7" x14ac:dyDescent="0.25">
      <c r="A219" s="3"/>
      <c r="B219" s="3"/>
      <c r="C219" s="37"/>
      <c r="D219" s="1"/>
      <c r="E219" s="3"/>
      <c r="F219" s="3"/>
      <c r="G219" s="37"/>
    </row>
    <row r="220" spans="1:7" x14ac:dyDescent="0.25">
      <c r="A220" s="3"/>
      <c r="B220" s="3"/>
      <c r="C220" s="37"/>
      <c r="D220" s="1"/>
      <c r="E220" s="3"/>
      <c r="F220" s="3"/>
      <c r="G220" s="37"/>
    </row>
    <row r="221" spans="1:7" x14ac:dyDescent="0.25">
      <c r="A221" s="3"/>
      <c r="B221" s="3"/>
      <c r="C221" s="37"/>
      <c r="D221" s="1"/>
      <c r="E221" s="3"/>
      <c r="F221" s="3"/>
      <c r="G221" s="37"/>
    </row>
    <row r="222" spans="1:7" x14ac:dyDescent="0.25">
      <c r="A222" s="3"/>
      <c r="B222" s="3"/>
      <c r="C222" s="37"/>
      <c r="D222" s="1"/>
      <c r="E222" s="3"/>
      <c r="F222" s="3"/>
      <c r="G222" s="37"/>
    </row>
    <row r="223" spans="1:7" x14ac:dyDescent="0.25">
      <c r="A223" s="3"/>
      <c r="B223" s="3"/>
      <c r="C223" s="37"/>
      <c r="D223" s="1"/>
      <c r="E223" s="3"/>
      <c r="F223" s="3"/>
      <c r="G223" s="37"/>
    </row>
    <row r="224" spans="1:7" x14ac:dyDescent="0.25">
      <c r="A224" s="3"/>
      <c r="B224" s="3"/>
      <c r="C224" s="37"/>
      <c r="D224" s="1"/>
      <c r="E224" s="3"/>
      <c r="F224" s="3"/>
      <c r="G224" s="37"/>
    </row>
    <row r="225" spans="1:7" x14ac:dyDescent="0.25">
      <c r="A225" s="3"/>
      <c r="B225" s="3"/>
      <c r="C225" s="37"/>
      <c r="D225" s="1"/>
      <c r="E225" s="3"/>
      <c r="F225" s="3"/>
      <c r="G225" s="37"/>
    </row>
    <row r="226" spans="1:7" x14ac:dyDescent="0.25">
      <c r="A226" s="3"/>
      <c r="B226" s="3"/>
      <c r="C226" s="37"/>
      <c r="D226" s="1"/>
      <c r="E226" s="3"/>
      <c r="F226" s="3"/>
      <c r="G226" s="37"/>
    </row>
    <row r="227" spans="1:7" x14ac:dyDescent="0.25">
      <c r="A227" s="3"/>
      <c r="B227" s="3"/>
      <c r="C227" s="37"/>
      <c r="D227" s="1"/>
      <c r="E227" s="3"/>
      <c r="F227" s="3"/>
      <c r="G227" s="37"/>
    </row>
    <row r="228" spans="1:7" x14ac:dyDescent="0.25">
      <c r="A228" s="3"/>
      <c r="B228" s="3"/>
      <c r="C228" s="37"/>
      <c r="D228" s="1"/>
      <c r="E228" s="3"/>
      <c r="F228" s="3"/>
      <c r="G228" s="37"/>
    </row>
    <row r="229" spans="1:7" x14ac:dyDescent="0.25">
      <c r="A229" s="3"/>
      <c r="B229" s="3"/>
      <c r="C229" s="37"/>
      <c r="D229" s="1"/>
      <c r="E229" s="3"/>
      <c r="F229" s="3"/>
      <c r="G229" s="37"/>
    </row>
    <row r="230" spans="1:7" x14ac:dyDescent="0.25">
      <c r="A230" s="3"/>
      <c r="B230" s="3"/>
      <c r="C230" s="37"/>
      <c r="D230" s="1"/>
      <c r="E230" s="3"/>
      <c r="F230" s="3"/>
      <c r="G230" s="37"/>
    </row>
    <row r="231" spans="1:7" x14ac:dyDescent="0.25">
      <c r="A231" s="3"/>
      <c r="B231" s="3"/>
      <c r="C231" s="37"/>
      <c r="D231" s="1"/>
      <c r="E231" s="3"/>
      <c r="F231" s="3"/>
      <c r="G231" s="37"/>
    </row>
    <row r="232" spans="1:7" x14ac:dyDescent="0.25">
      <c r="A232" s="3"/>
      <c r="B232" s="3"/>
      <c r="C232" s="37"/>
      <c r="D232" s="1"/>
      <c r="E232" s="3"/>
      <c r="F232" s="3"/>
      <c r="G232" s="37"/>
    </row>
    <row r="233" spans="1:7" x14ac:dyDescent="0.25">
      <c r="A233" s="3"/>
      <c r="B233" s="3"/>
      <c r="C233" s="37"/>
      <c r="D233" s="1"/>
      <c r="E233" s="3"/>
      <c r="F233" s="3"/>
      <c r="G233" s="37"/>
    </row>
    <row r="234" spans="1:7" x14ac:dyDescent="0.25">
      <c r="A234" s="3"/>
      <c r="B234" s="3"/>
      <c r="C234" s="37"/>
      <c r="D234" s="1"/>
      <c r="E234" s="3"/>
      <c r="F234" s="3"/>
      <c r="G234" s="37"/>
    </row>
    <row r="235" spans="1:7" x14ac:dyDescent="0.25">
      <c r="A235" s="3"/>
      <c r="B235" s="3"/>
      <c r="C235" s="37"/>
      <c r="D235" s="1"/>
      <c r="E235" s="3"/>
      <c r="F235" s="3"/>
      <c r="G235" s="37"/>
    </row>
    <row r="236" spans="1:7" x14ac:dyDescent="0.25">
      <c r="A236" s="3"/>
      <c r="B236" s="3"/>
      <c r="C236" s="37"/>
      <c r="D236" s="1"/>
      <c r="E236" s="3"/>
      <c r="F236" s="3"/>
      <c r="G236" s="37"/>
    </row>
    <row r="237" spans="1:7" x14ac:dyDescent="0.25">
      <c r="A237" s="3"/>
      <c r="B237" s="3"/>
      <c r="C237" s="37"/>
      <c r="D237" s="1"/>
      <c r="E237" s="3"/>
      <c r="F237" s="3"/>
      <c r="G237" s="37"/>
    </row>
    <row r="238" spans="1:7" x14ac:dyDescent="0.25">
      <c r="A238" s="3"/>
      <c r="B238" s="3"/>
      <c r="C238" s="37"/>
      <c r="D238" s="1"/>
      <c r="E238" s="3"/>
      <c r="F238" s="3"/>
      <c r="G238" s="37"/>
    </row>
    <row r="239" spans="1:7" x14ac:dyDescent="0.25">
      <c r="A239" s="3"/>
      <c r="B239" s="3"/>
      <c r="C239" s="37"/>
      <c r="D239" s="1"/>
      <c r="E239" s="3"/>
      <c r="F239" s="3"/>
      <c r="G239" s="37"/>
    </row>
    <row r="240" spans="1:7" x14ac:dyDescent="0.25">
      <c r="A240" s="3"/>
      <c r="B240" s="3"/>
      <c r="C240" s="37"/>
      <c r="D240" s="1"/>
      <c r="E240" s="3"/>
      <c r="F240" s="3"/>
      <c r="G240" s="37"/>
    </row>
    <row r="241" spans="1:7" x14ac:dyDescent="0.25">
      <c r="A241" s="3"/>
      <c r="B241" s="3"/>
      <c r="C241" s="37"/>
      <c r="D241" s="1"/>
      <c r="E241" s="3"/>
      <c r="F241" s="3"/>
      <c r="G241" s="37"/>
    </row>
    <row r="242" spans="1:7" x14ac:dyDescent="0.25">
      <c r="A242" s="3"/>
      <c r="B242" s="3"/>
      <c r="C242" s="37"/>
      <c r="D242" s="1"/>
      <c r="E242" s="3"/>
      <c r="F242" s="3"/>
      <c r="G242" s="37"/>
    </row>
    <row r="243" spans="1:7" x14ac:dyDescent="0.25">
      <c r="A243" s="3"/>
      <c r="B243" s="3"/>
      <c r="C243" s="37"/>
      <c r="D243" s="1"/>
      <c r="E243" s="3"/>
      <c r="F243" s="3"/>
      <c r="G243" s="37"/>
    </row>
    <row r="244" spans="1:7" x14ac:dyDescent="0.25">
      <c r="A244" s="3"/>
      <c r="B244" s="3"/>
      <c r="C244" s="37"/>
      <c r="D244" s="1"/>
      <c r="E244" s="3"/>
      <c r="F244" s="3"/>
      <c r="G244" s="37"/>
    </row>
    <row r="245" spans="1:7" x14ac:dyDescent="0.25">
      <c r="A245" s="3"/>
      <c r="B245" s="3"/>
      <c r="C245" s="37"/>
      <c r="D245" s="1"/>
      <c r="E245" s="3"/>
      <c r="F245" s="3"/>
      <c r="G245" s="37"/>
    </row>
    <row r="246" spans="1:7" x14ac:dyDescent="0.25">
      <c r="A246" s="3"/>
      <c r="B246" s="3"/>
      <c r="C246" s="37"/>
      <c r="D246" s="1"/>
      <c r="E246" s="3"/>
      <c r="F246" s="3"/>
      <c r="G246" s="37"/>
    </row>
    <row r="247" spans="1:7" x14ac:dyDescent="0.25">
      <c r="A247" s="3"/>
      <c r="B247" s="3"/>
      <c r="C247" s="37"/>
      <c r="D247" s="1"/>
      <c r="E247" s="3"/>
      <c r="F247" s="3"/>
      <c r="G247" s="37"/>
    </row>
    <row r="248" spans="1:7" x14ac:dyDescent="0.25">
      <c r="A248" s="3"/>
      <c r="B248" s="3"/>
      <c r="C248" s="37"/>
      <c r="D248" s="1"/>
      <c r="E248" s="3"/>
      <c r="F248" s="3"/>
      <c r="G248" s="37"/>
    </row>
    <row r="249" spans="1:7" x14ac:dyDescent="0.25">
      <c r="A249" s="3"/>
      <c r="B249" s="3"/>
      <c r="C249" s="37"/>
      <c r="D249" s="1"/>
      <c r="E249" s="3"/>
      <c r="F249" s="3"/>
      <c r="G249" s="37"/>
    </row>
    <row r="250" spans="1:7" x14ac:dyDescent="0.25">
      <c r="A250" s="3"/>
      <c r="B250" s="3"/>
      <c r="C250" s="37"/>
      <c r="D250" s="1"/>
      <c r="E250" s="3"/>
      <c r="F250" s="3"/>
      <c r="G250" s="37"/>
    </row>
    <row r="251" spans="1:7" x14ac:dyDescent="0.25">
      <c r="A251" s="3"/>
      <c r="B251" s="3"/>
      <c r="C251" s="37"/>
      <c r="D251" s="1"/>
      <c r="E251" s="3"/>
      <c r="F251" s="3"/>
      <c r="G251" s="37"/>
    </row>
    <row r="252" spans="1:7" x14ac:dyDescent="0.25">
      <c r="A252" s="3"/>
      <c r="B252" s="3"/>
      <c r="C252" s="37"/>
      <c r="D252" s="1"/>
      <c r="E252" s="3"/>
      <c r="F252" s="3"/>
      <c r="G252" s="37"/>
    </row>
    <row r="253" spans="1:7" x14ac:dyDescent="0.25">
      <c r="A253" s="3"/>
      <c r="B253" s="3"/>
      <c r="C253" s="37"/>
      <c r="D253" s="1"/>
      <c r="E253" s="3"/>
      <c r="F253" s="3"/>
      <c r="G253" s="37"/>
    </row>
    <row r="254" spans="1:7" x14ac:dyDescent="0.25">
      <c r="A254" s="3"/>
      <c r="B254" s="3"/>
      <c r="C254" s="37"/>
      <c r="D254" s="1"/>
      <c r="E254" s="3"/>
      <c r="F254" s="3"/>
      <c r="G254" s="37"/>
    </row>
    <row r="255" spans="1:7" x14ac:dyDescent="0.25">
      <c r="A255" s="3"/>
      <c r="B255" s="3"/>
      <c r="C255" s="37"/>
      <c r="D255" s="1"/>
      <c r="E255" s="3"/>
      <c r="F255" s="3"/>
      <c r="G255" s="37"/>
    </row>
    <row r="256" spans="1:7" x14ac:dyDescent="0.25">
      <c r="A256" s="3"/>
      <c r="B256" s="3"/>
      <c r="C256" s="37"/>
      <c r="D256" s="1"/>
      <c r="E256" s="3"/>
      <c r="F256" s="3"/>
      <c r="G256" s="37"/>
    </row>
    <row r="257" spans="1:7" x14ac:dyDescent="0.25">
      <c r="A257" s="3"/>
      <c r="B257" s="3"/>
      <c r="C257" s="37"/>
      <c r="D257" s="1"/>
      <c r="E257" s="3"/>
      <c r="F257" s="3"/>
      <c r="G257" s="37"/>
    </row>
    <row r="258" spans="1:7" x14ac:dyDescent="0.25">
      <c r="A258" s="3"/>
      <c r="B258" s="3"/>
      <c r="C258" s="37"/>
      <c r="D258" s="1"/>
      <c r="E258" s="3"/>
      <c r="F258" s="3"/>
      <c r="G258" s="37"/>
    </row>
    <row r="259" spans="1:7" x14ac:dyDescent="0.25">
      <c r="A259" s="3"/>
      <c r="B259" s="3"/>
      <c r="C259" s="37"/>
      <c r="D259" s="1"/>
      <c r="E259" s="3"/>
      <c r="F259" s="3"/>
      <c r="G259" s="37"/>
    </row>
    <row r="260" spans="1:7" x14ac:dyDescent="0.25">
      <c r="A260" s="3"/>
      <c r="B260" s="3"/>
      <c r="C260" s="37"/>
      <c r="D260" s="1"/>
      <c r="E260" s="3"/>
      <c r="F260" s="3"/>
      <c r="G260" s="37"/>
    </row>
    <row r="261" spans="1:7" x14ac:dyDescent="0.25">
      <c r="A261" s="3"/>
      <c r="B261" s="3"/>
      <c r="C261" s="37"/>
      <c r="D261" s="1"/>
      <c r="E261" s="3"/>
      <c r="F261" s="3"/>
      <c r="G261" s="37"/>
    </row>
    <row r="262" spans="1:7" x14ac:dyDescent="0.25">
      <c r="A262" s="3"/>
      <c r="B262" s="3"/>
      <c r="C262" s="37"/>
      <c r="D262" s="1"/>
      <c r="E262" s="3"/>
      <c r="F262" s="3"/>
      <c r="G262" s="37"/>
    </row>
    <row r="263" spans="1:7" x14ac:dyDescent="0.25">
      <c r="A263" s="3"/>
      <c r="B263" s="3"/>
      <c r="C263" s="37"/>
      <c r="D263" s="1"/>
      <c r="E263" s="3"/>
      <c r="F263" s="3"/>
      <c r="G263" s="37"/>
    </row>
    <row r="264" spans="1:7" x14ac:dyDescent="0.25">
      <c r="A264" s="3"/>
      <c r="B264" s="3"/>
      <c r="C264" s="37"/>
      <c r="D264" s="1"/>
      <c r="E264" s="3"/>
      <c r="F264" s="3"/>
      <c r="G264" s="37"/>
    </row>
    <row r="265" spans="1:7" x14ac:dyDescent="0.25">
      <c r="A265" s="3"/>
      <c r="B265" s="3"/>
      <c r="C265" s="37"/>
      <c r="D265" s="1"/>
      <c r="E265" s="3"/>
      <c r="F265" s="3"/>
      <c r="G265" s="37"/>
    </row>
    <row r="266" spans="1:7" x14ac:dyDescent="0.25">
      <c r="A266" s="3"/>
      <c r="B266" s="3"/>
      <c r="C266" s="37"/>
      <c r="D266" s="1"/>
      <c r="E266" s="3"/>
      <c r="F266" s="3"/>
      <c r="G266" s="37"/>
    </row>
    <row r="267" spans="1:7" x14ac:dyDescent="0.25">
      <c r="A267" s="3"/>
      <c r="B267" s="3"/>
      <c r="C267" s="37"/>
      <c r="D267" s="1"/>
      <c r="E267" s="3"/>
      <c r="F267" s="3"/>
      <c r="G267" s="37"/>
    </row>
    <row r="268" spans="1:7" x14ac:dyDescent="0.25">
      <c r="A268" s="3"/>
      <c r="B268" s="3"/>
      <c r="C268" s="37"/>
      <c r="D268" s="1"/>
      <c r="E268" s="3"/>
      <c r="F268" s="3"/>
      <c r="G268" s="37"/>
    </row>
    <row r="269" spans="1:7" x14ac:dyDescent="0.25">
      <c r="A269" s="3"/>
      <c r="B269" s="3"/>
      <c r="C269" s="37"/>
      <c r="D269" s="1"/>
      <c r="E269" s="3"/>
      <c r="F269" s="3"/>
      <c r="G269" s="37"/>
    </row>
    <row r="270" spans="1:7" x14ac:dyDescent="0.25">
      <c r="A270" s="3"/>
      <c r="B270" s="3"/>
      <c r="C270" s="37"/>
      <c r="D270" s="1"/>
      <c r="E270" s="3"/>
      <c r="F270" s="3"/>
      <c r="G270" s="37"/>
    </row>
    <row r="271" spans="1:7" x14ac:dyDescent="0.25">
      <c r="A271" s="3"/>
      <c r="B271" s="3"/>
      <c r="C271" s="37"/>
      <c r="D271" s="1"/>
      <c r="E271" s="3"/>
      <c r="F271" s="3"/>
      <c r="G271" s="37"/>
    </row>
    <row r="272" spans="1:7" x14ac:dyDescent="0.25">
      <c r="A272" s="3"/>
      <c r="B272" s="3"/>
      <c r="C272" s="37"/>
      <c r="D272" s="1"/>
      <c r="E272" s="3"/>
      <c r="F272" s="3"/>
      <c r="G272" s="37"/>
    </row>
    <row r="273" spans="1:7" x14ac:dyDescent="0.25">
      <c r="A273" s="3"/>
      <c r="B273" s="3"/>
      <c r="C273" s="37"/>
      <c r="D273" s="1"/>
      <c r="E273" s="3"/>
      <c r="F273" s="3"/>
      <c r="G273" s="37"/>
    </row>
    <row r="274" spans="1:7" x14ac:dyDescent="0.25">
      <c r="A274" s="3"/>
      <c r="B274" s="3"/>
      <c r="C274" s="37"/>
      <c r="D274" s="1"/>
      <c r="E274" s="3"/>
      <c r="F274" s="3"/>
      <c r="G274" s="37"/>
    </row>
    <row r="275" spans="1:7" x14ac:dyDescent="0.25">
      <c r="A275" s="3"/>
      <c r="B275" s="3"/>
      <c r="C275" s="37"/>
      <c r="D275" s="1"/>
      <c r="E275" s="3"/>
      <c r="F275" s="3"/>
      <c r="G275" s="37"/>
    </row>
    <row r="276" spans="1:7" x14ac:dyDescent="0.25">
      <c r="A276" s="3"/>
      <c r="B276" s="3"/>
      <c r="C276" s="37"/>
      <c r="D276" s="1"/>
      <c r="E276" s="3"/>
      <c r="F276" s="3"/>
      <c r="G276" s="37"/>
    </row>
    <row r="277" spans="1:7" x14ac:dyDescent="0.25">
      <c r="A277" s="3"/>
      <c r="B277" s="3"/>
      <c r="C277" s="37"/>
      <c r="D277" s="1"/>
      <c r="E277" s="3"/>
      <c r="F277" s="3"/>
      <c r="G277" s="37"/>
    </row>
    <row r="278" spans="1:7" x14ac:dyDescent="0.25">
      <c r="A278" s="3"/>
      <c r="B278" s="3"/>
      <c r="C278" s="37"/>
      <c r="D278" s="1"/>
      <c r="E278" s="3"/>
      <c r="F278" s="3"/>
      <c r="G278" s="37"/>
    </row>
    <row r="279" spans="1:7" x14ac:dyDescent="0.25">
      <c r="A279" s="3"/>
      <c r="B279" s="3"/>
      <c r="C279" s="37"/>
      <c r="D279" s="1"/>
      <c r="E279" s="3"/>
      <c r="F279" s="3"/>
      <c r="G279" s="37"/>
    </row>
    <row r="280" spans="1:7" x14ac:dyDescent="0.25">
      <c r="A280" s="3"/>
      <c r="B280" s="3"/>
      <c r="C280" s="37"/>
      <c r="D280" s="1"/>
      <c r="E280" s="3"/>
      <c r="F280" s="3"/>
      <c r="G280" s="37"/>
    </row>
    <row r="281" spans="1:7" x14ac:dyDescent="0.25">
      <c r="A281" s="3"/>
      <c r="B281" s="3"/>
      <c r="C281" s="37"/>
      <c r="D281" s="1"/>
      <c r="E281" s="3"/>
      <c r="F281" s="3"/>
      <c r="G281" s="37"/>
    </row>
    <row r="282" spans="1:7" x14ac:dyDescent="0.25">
      <c r="A282" s="3"/>
      <c r="B282" s="3"/>
      <c r="C282" s="37"/>
      <c r="D282" s="1"/>
      <c r="E282" s="3"/>
      <c r="F282" s="3"/>
      <c r="G282" s="37"/>
    </row>
    <row r="283" spans="1:7" x14ac:dyDescent="0.25">
      <c r="A283" s="3"/>
      <c r="B283" s="3"/>
      <c r="C283" s="37"/>
      <c r="D283" s="1"/>
      <c r="E283" s="3"/>
      <c r="F283" s="3"/>
      <c r="G283" s="37"/>
    </row>
    <row r="284" spans="1:7" x14ac:dyDescent="0.25">
      <c r="A284" s="3"/>
      <c r="B284" s="3"/>
      <c r="C284" s="37"/>
      <c r="D284" s="1"/>
      <c r="E284" s="3"/>
      <c r="F284" s="3"/>
      <c r="G284" s="37"/>
    </row>
    <row r="285" spans="1:7" x14ac:dyDescent="0.25">
      <c r="A285" s="3"/>
      <c r="B285" s="3"/>
      <c r="C285" s="37"/>
      <c r="D285" s="1"/>
      <c r="E285" s="3"/>
      <c r="F285" s="3"/>
      <c r="G285" s="37"/>
    </row>
    <row r="286" spans="1:7" x14ac:dyDescent="0.25">
      <c r="A286" s="3"/>
      <c r="B286" s="3"/>
      <c r="C286" s="37"/>
      <c r="D286" s="1"/>
      <c r="E286" s="3"/>
      <c r="F286" s="3"/>
      <c r="G286" s="37"/>
    </row>
    <row r="287" spans="1:7" x14ac:dyDescent="0.25">
      <c r="A287" s="3"/>
      <c r="B287" s="3"/>
      <c r="C287" s="37"/>
      <c r="D287" s="1"/>
      <c r="E287" s="3"/>
      <c r="F287" s="3"/>
      <c r="G287" s="37"/>
    </row>
    <row r="288" spans="1:7" x14ac:dyDescent="0.25">
      <c r="A288" s="3"/>
      <c r="B288" s="3"/>
      <c r="C288" s="37"/>
      <c r="D288" s="1"/>
      <c r="E288" s="3"/>
      <c r="F288" s="3"/>
      <c r="G288" s="37"/>
    </row>
    <row r="289" spans="1:7" x14ac:dyDescent="0.25">
      <c r="A289" s="3"/>
      <c r="B289" s="3"/>
      <c r="C289" s="37"/>
      <c r="D289" s="1"/>
      <c r="E289" s="3"/>
      <c r="F289" s="3"/>
      <c r="G289" s="37"/>
    </row>
    <row r="290" spans="1:7" x14ac:dyDescent="0.25">
      <c r="A290" s="3"/>
      <c r="B290" s="3"/>
      <c r="C290" s="37"/>
      <c r="D290" s="1"/>
      <c r="E290" s="3"/>
      <c r="F290" s="3"/>
      <c r="G290" s="37"/>
    </row>
    <row r="291" spans="1:7" x14ac:dyDescent="0.25">
      <c r="A291" s="3"/>
      <c r="B291" s="3"/>
      <c r="C291" s="37"/>
      <c r="D291" s="1"/>
      <c r="E291" s="3"/>
      <c r="F291" s="3"/>
      <c r="G291" s="37"/>
    </row>
    <row r="292" spans="1:7" x14ac:dyDescent="0.25">
      <c r="A292" s="3"/>
      <c r="B292" s="3"/>
      <c r="C292" s="37"/>
      <c r="D292" s="1"/>
      <c r="E292" s="3"/>
      <c r="F292" s="3"/>
      <c r="G292" s="37"/>
    </row>
    <row r="293" spans="1:7" x14ac:dyDescent="0.25">
      <c r="A293" s="3"/>
      <c r="B293" s="3"/>
      <c r="C293" s="37"/>
      <c r="D293" s="1"/>
      <c r="E293" s="3"/>
      <c r="F293" s="3"/>
      <c r="G293" s="37"/>
    </row>
    <row r="294" spans="1:7" x14ac:dyDescent="0.25">
      <c r="A294" s="3"/>
      <c r="B294" s="3"/>
      <c r="C294" s="37"/>
      <c r="D294" s="1"/>
      <c r="E294" s="3"/>
      <c r="F294" s="3"/>
      <c r="G294" s="37"/>
    </row>
    <row r="295" spans="1:7" x14ac:dyDescent="0.25">
      <c r="A295" s="3"/>
      <c r="B295" s="3"/>
      <c r="C295" s="37"/>
      <c r="D295" s="1"/>
      <c r="E295" s="3"/>
      <c r="F295" s="3"/>
      <c r="G295" s="37"/>
    </row>
    <row r="296" spans="1:7" x14ac:dyDescent="0.25">
      <c r="A296" s="3"/>
      <c r="B296" s="3"/>
      <c r="C296" s="37"/>
      <c r="D296" s="1"/>
      <c r="E296" s="3"/>
      <c r="F296" s="3"/>
      <c r="G296" s="37"/>
    </row>
    <row r="297" spans="1:7" x14ac:dyDescent="0.25">
      <c r="A297" s="3"/>
      <c r="B297" s="3"/>
      <c r="C297" s="37"/>
      <c r="D297" s="1"/>
      <c r="E297" s="3"/>
      <c r="F297" s="3"/>
      <c r="G297" s="37"/>
    </row>
    <row r="298" spans="1:7" x14ac:dyDescent="0.25">
      <c r="A298" s="3"/>
      <c r="B298" s="3"/>
      <c r="C298" s="37"/>
      <c r="D298" s="1"/>
      <c r="E298" s="3"/>
      <c r="F298" s="3"/>
      <c r="G298" s="37"/>
    </row>
    <row r="299" spans="1:7" x14ac:dyDescent="0.25">
      <c r="A299" s="3"/>
      <c r="B299" s="3"/>
      <c r="C299" s="37"/>
      <c r="D299" s="1"/>
      <c r="E299" s="3"/>
      <c r="F299" s="3"/>
      <c r="G299" s="37"/>
    </row>
    <row r="300" spans="1:7" x14ac:dyDescent="0.25">
      <c r="A300" s="3"/>
      <c r="B300" s="3"/>
      <c r="C300" s="37"/>
      <c r="D300" s="1"/>
      <c r="E300" s="3"/>
      <c r="F300" s="3"/>
      <c r="G300" s="37"/>
    </row>
    <row r="301" spans="1:7" x14ac:dyDescent="0.25">
      <c r="A301" s="3"/>
      <c r="B301" s="3"/>
      <c r="C301" s="37"/>
      <c r="D301" s="1"/>
      <c r="E301" s="3"/>
      <c r="F301" s="3"/>
      <c r="G301" s="37"/>
    </row>
    <row r="302" spans="1:7" x14ac:dyDescent="0.25">
      <c r="A302" s="3"/>
      <c r="B302" s="3"/>
      <c r="C302" s="37"/>
      <c r="D302" s="1"/>
      <c r="E302" s="3"/>
      <c r="F302" s="3"/>
      <c r="G302" s="37"/>
    </row>
    <row r="303" spans="1:7" x14ac:dyDescent="0.25">
      <c r="A303" s="3"/>
      <c r="B303" s="3"/>
      <c r="C303" s="37"/>
      <c r="D303" s="1"/>
      <c r="E303" s="3"/>
      <c r="F303" s="3"/>
      <c r="G303" s="37"/>
    </row>
    <row r="304" spans="1:7" x14ac:dyDescent="0.25">
      <c r="A304" s="3"/>
      <c r="B304" s="3"/>
      <c r="C304" s="37"/>
      <c r="D304" s="1"/>
      <c r="E304" s="3"/>
      <c r="F304" s="3"/>
      <c r="G304" s="37"/>
    </row>
    <row r="305" spans="1:7" x14ac:dyDescent="0.25">
      <c r="A305" s="3"/>
      <c r="B305" s="3"/>
      <c r="C305" s="37"/>
      <c r="D305" s="1"/>
      <c r="E305" s="3"/>
      <c r="F305" s="3"/>
      <c r="G305" s="37"/>
    </row>
    <row r="306" spans="1:7" x14ac:dyDescent="0.25">
      <c r="A306" s="3"/>
      <c r="B306" s="3"/>
      <c r="C306" s="37"/>
      <c r="D306" s="1"/>
      <c r="E306" s="3"/>
      <c r="F306" s="3"/>
      <c r="G306" s="37"/>
    </row>
    <row r="307" spans="1:7" x14ac:dyDescent="0.25">
      <c r="A307" s="3"/>
      <c r="B307" s="3"/>
      <c r="C307" s="37"/>
      <c r="D307" s="1"/>
      <c r="E307" s="3"/>
      <c r="F307" s="3"/>
      <c r="G307" s="37"/>
    </row>
    <row r="308" spans="1:7" x14ac:dyDescent="0.25">
      <c r="A308" s="3"/>
      <c r="B308" s="3"/>
      <c r="C308" s="37"/>
      <c r="D308" s="1"/>
      <c r="E308" s="3"/>
      <c r="F308" s="3"/>
      <c r="G308" s="37"/>
    </row>
    <row r="309" spans="1:7" x14ac:dyDescent="0.25">
      <c r="A309" s="3"/>
      <c r="B309" s="3"/>
      <c r="C309" s="37"/>
      <c r="D309" s="1"/>
      <c r="E309" s="3"/>
      <c r="F309" s="3"/>
      <c r="G309" s="37"/>
    </row>
    <row r="310" spans="1:7" x14ac:dyDescent="0.25">
      <c r="A310" s="3"/>
      <c r="B310" s="3"/>
      <c r="C310" s="37"/>
      <c r="D310" s="1"/>
      <c r="E310" s="3"/>
      <c r="F310" s="3"/>
      <c r="G310" s="37"/>
    </row>
    <row r="311" spans="1:7" x14ac:dyDescent="0.25">
      <c r="A311" s="3"/>
      <c r="B311" s="3"/>
      <c r="C311" s="37"/>
      <c r="D311" s="1"/>
      <c r="E311" s="3"/>
      <c r="F311" s="3"/>
      <c r="G311" s="37"/>
    </row>
    <row r="312" spans="1:7" x14ac:dyDescent="0.25">
      <c r="A312" s="3"/>
      <c r="B312" s="3"/>
      <c r="C312" s="37"/>
      <c r="D312" s="1"/>
      <c r="E312" s="3"/>
      <c r="F312" s="3"/>
      <c r="G312" s="37"/>
    </row>
    <row r="313" spans="1:7" x14ac:dyDescent="0.25">
      <c r="A313" s="3"/>
      <c r="B313" s="3"/>
      <c r="C313" s="37"/>
      <c r="D313" s="1"/>
      <c r="E313" s="3"/>
      <c r="F313" s="3"/>
      <c r="G313" s="37"/>
    </row>
    <row r="314" spans="1:7" x14ac:dyDescent="0.25">
      <c r="A314" s="3"/>
      <c r="B314" s="3"/>
      <c r="C314" s="37"/>
      <c r="D314" s="1"/>
      <c r="E314" s="3"/>
      <c r="F314" s="3"/>
      <c r="G314" s="37"/>
    </row>
    <row r="315" spans="1:7" x14ac:dyDescent="0.25">
      <c r="A315" s="3"/>
      <c r="B315" s="3"/>
      <c r="C315" s="37"/>
      <c r="D315" s="1"/>
      <c r="E315" s="3"/>
      <c r="F315" s="3"/>
      <c r="G315" s="37"/>
    </row>
    <row r="316" spans="1:7" x14ac:dyDescent="0.25">
      <c r="A316" s="3"/>
      <c r="B316" s="3"/>
      <c r="C316" s="37"/>
      <c r="D316" s="1"/>
      <c r="E316" s="3"/>
      <c r="F316" s="3"/>
      <c r="G316" s="37"/>
    </row>
    <row r="317" spans="1:7" x14ac:dyDescent="0.25">
      <c r="A317" s="3"/>
      <c r="B317" s="3"/>
      <c r="C317" s="37"/>
      <c r="D317" s="1"/>
      <c r="E317" s="3"/>
      <c r="F317" s="3"/>
      <c r="G317" s="37"/>
    </row>
    <row r="318" spans="1:7" x14ac:dyDescent="0.25">
      <c r="A318" s="3"/>
      <c r="B318" s="3"/>
      <c r="C318" s="37"/>
      <c r="D318" s="1"/>
      <c r="E318" s="3"/>
      <c r="F318" s="3"/>
      <c r="G318" s="37"/>
    </row>
    <row r="319" spans="1:7" x14ac:dyDescent="0.25">
      <c r="A319" s="3"/>
      <c r="B319" s="3"/>
      <c r="C319" s="37"/>
      <c r="D319" s="1"/>
      <c r="E319" s="3"/>
      <c r="F319" s="3"/>
      <c r="G319" s="37"/>
    </row>
    <row r="320" spans="1:7" x14ac:dyDescent="0.25">
      <c r="A320" s="3"/>
      <c r="B320" s="3"/>
      <c r="C320" s="37"/>
      <c r="D320" s="1"/>
      <c r="E320" s="3"/>
      <c r="F320" s="3"/>
      <c r="G320" s="37"/>
    </row>
    <row r="321" spans="1:7" x14ac:dyDescent="0.25">
      <c r="A321" s="3"/>
      <c r="B321" s="3"/>
      <c r="C321" s="37"/>
      <c r="D321" s="1"/>
      <c r="E321" s="3"/>
      <c r="F321" s="3"/>
      <c r="G321" s="37"/>
    </row>
    <row r="322" spans="1:7" x14ac:dyDescent="0.25">
      <c r="A322" s="3"/>
      <c r="B322" s="3"/>
      <c r="C322" s="37"/>
      <c r="D322" s="1"/>
      <c r="E322" s="3"/>
      <c r="F322" s="3"/>
      <c r="G322" s="37"/>
    </row>
    <row r="323" spans="1:7" x14ac:dyDescent="0.25">
      <c r="A323" s="3"/>
      <c r="B323" s="3"/>
      <c r="C323" s="37"/>
      <c r="D323" s="1"/>
      <c r="E323" s="3"/>
      <c r="F323" s="3"/>
      <c r="G323" s="37"/>
    </row>
    <row r="324" spans="1:7" x14ac:dyDescent="0.25">
      <c r="A324" s="3"/>
      <c r="B324" s="3"/>
      <c r="C324" s="37"/>
      <c r="D324" s="1"/>
      <c r="E324" s="3"/>
      <c r="F324" s="3"/>
      <c r="G324" s="37"/>
    </row>
    <row r="325" spans="1:7" x14ac:dyDescent="0.25">
      <c r="A325" s="3"/>
      <c r="B325" s="3"/>
      <c r="C325" s="37"/>
      <c r="D325" s="1"/>
      <c r="E325" s="3"/>
      <c r="F325" s="3"/>
      <c r="G325" s="37"/>
    </row>
    <row r="326" spans="1:7" x14ac:dyDescent="0.25">
      <c r="A326" s="3"/>
      <c r="B326" s="3"/>
      <c r="C326" s="37"/>
      <c r="D326" s="1"/>
      <c r="E326" s="3"/>
      <c r="F326" s="3"/>
      <c r="G326" s="37"/>
    </row>
    <row r="327" spans="1:7" x14ac:dyDescent="0.25">
      <c r="A327" s="3"/>
      <c r="B327" s="3"/>
      <c r="C327" s="37"/>
      <c r="D327" s="1"/>
      <c r="E327" s="3"/>
      <c r="F327" s="3"/>
      <c r="G327" s="37"/>
    </row>
    <row r="328" spans="1:7" x14ac:dyDescent="0.25">
      <c r="A328" s="3"/>
      <c r="B328" s="3"/>
      <c r="C328" s="37"/>
      <c r="D328" s="1"/>
      <c r="E328" s="3"/>
      <c r="F328" s="3"/>
      <c r="G328" s="37"/>
    </row>
    <row r="329" spans="1:7" x14ac:dyDescent="0.25">
      <c r="A329" s="3"/>
      <c r="B329" s="3"/>
      <c r="C329" s="37"/>
      <c r="D329" s="1"/>
      <c r="E329" s="3"/>
      <c r="F329" s="3"/>
      <c r="G329" s="37"/>
    </row>
    <row r="330" spans="1:7" x14ac:dyDescent="0.25">
      <c r="A330" s="3"/>
      <c r="B330" s="3"/>
      <c r="C330" s="37"/>
      <c r="D330" s="1"/>
      <c r="E330" s="3"/>
      <c r="F330" s="3"/>
      <c r="G330" s="37"/>
    </row>
    <row r="331" spans="1:7" x14ac:dyDescent="0.25">
      <c r="A331" s="3"/>
      <c r="B331" s="3"/>
      <c r="C331" s="37"/>
      <c r="D331" s="1"/>
      <c r="E331" s="3"/>
      <c r="F331" s="3"/>
      <c r="G331" s="37"/>
    </row>
    <row r="332" spans="1:7" x14ac:dyDescent="0.25">
      <c r="A332" s="3"/>
      <c r="B332" s="3"/>
      <c r="C332" s="37"/>
      <c r="D332" s="1"/>
      <c r="E332" s="3"/>
      <c r="F332" s="3"/>
      <c r="G332" s="37"/>
    </row>
    <row r="333" spans="1:7" x14ac:dyDescent="0.25">
      <c r="A333" s="3"/>
      <c r="B333" s="3"/>
      <c r="C333" s="37"/>
      <c r="D333" s="1"/>
      <c r="E333" s="3"/>
      <c r="F333" s="3"/>
      <c r="G333" s="37"/>
    </row>
    <row r="334" spans="1:7" x14ac:dyDescent="0.25">
      <c r="A334" s="3"/>
      <c r="B334" s="3"/>
      <c r="C334" s="37"/>
      <c r="D334" s="1"/>
      <c r="E334" s="3"/>
      <c r="F334" s="3"/>
      <c r="G334" s="37"/>
    </row>
    <row r="335" spans="1:7" x14ac:dyDescent="0.25">
      <c r="A335" s="3"/>
      <c r="B335" s="3"/>
      <c r="C335" s="37"/>
      <c r="D335" s="1"/>
      <c r="E335" s="3"/>
      <c r="F335" s="3"/>
      <c r="G335" s="37"/>
    </row>
    <row r="336" spans="1:7" x14ac:dyDescent="0.25">
      <c r="A336" s="3"/>
      <c r="B336" s="3"/>
      <c r="C336" s="37"/>
      <c r="D336" s="1"/>
      <c r="E336" s="3"/>
      <c r="F336" s="3"/>
      <c r="G336" s="37"/>
    </row>
    <row r="337" spans="1:7" x14ac:dyDescent="0.25">
      <c r="A337" s="3"/>
      <c r="B337" s="3"/>
      <c r="C337" s="37"/>
      <c r="D337" s="1"/>
      <c r="E337" s="3"/>
      <c r="F337" s="3"/>
      <c r="G337" s="37"/>
    </row>
    <row r="338" spans="1:7" x14ac:dyDescent="0.25">
      <c r="A338" s="3"/>
      <c r="B338" s="3"/>
      <c r="C338" s="37"/>
      <c r="D338" s="1"/>
      <c r="E338" s="3"/>
      <c r="F338" s="3"/>
      <c r="G338" s="37"/>
    </row>
    <row r="339" spans="1:7" x14ac:dyDescent="0.25">
      <c r="A339" s="3"/>
      <c r="B339" s="3"/>
      <c r="C339" s="37"/>
      <c r="D339" s="1"/>
      <c r="E339" s="3"/>
      <c r="F339" s="3"/>
      <c r="G339" s="37"/>
    </row>
    <row r="340" spans="1:7" x14ac:dyDescent="0.25">
      <c r="A340" s="3"/>
      <c r="B340" s="3"/>
      <c r="C340" s="37"/>
      <c r="D340" s="1"/>
      <c r="E340" s="3"/>
      <c r="F340" s="3"/>
      <c r="G340" s="37"/>
    </row>
    <row r="341" spans="1:7" x14ac:dyDescent="0.25">
      <c r="A341" s="3"/>
      <c r="B341" s="3"/>
      <c r="C341" s="37"/>
      <c r="D341" s="1"/>
      <c r="E341" s="3"/>
      <c r="F341" s="3"/>
      <c r="G341" s="37"/>
    </row>
    <row r="342" spans="1:7" x14ac:dyDescent="0.25">
      <c r="A342" s="3"/>
      <c r="B342" s="3"/>
      <c r="C342" s="37"/>
      <c r="D342" s="1"/>
      <c r="E342" s="3"/>
      <c r="F342" s="3"/>
      <c r="G342" s="37"/>
    </row>
    <row r="343" spans="1:7" x14ac:dyDescent="0.25">
      <c r="A343" s="3"/>
      <c r="B343" s="3"/>
      <c r="C343" s="37"/>
      <c r="D343" s="1"/>
      <c r="E343" s="3"/>
      <c r="F343" s="3"/>
      <c r="G343" s="37"/>
    </row>
    <row r="344" spans="1:7" x14ac:dyDescent="0.25">
      <c r="A344" s="3"/>
      <c r="B344" s="3"/>
      <c r="C344" s="37"/>
      <c r="D344" s="1"/>
      <c r="E344" s="3"/>
      <c r="F344" s="3"/>
      <c r="G344" s="37"/>
    </row>
    <row r="345" spans="1:7" x14ac:dyDescent="0.25">
      <c r="A345" s="3"/>
      <c r="B345" s="3"/>
      <c r="C345" s="37"/>
      <c r="D345" s="1"/>
      <c r="E345" s="3"/>
      <c r="F345" s="3"/>
      <c r="G345" s="37"/>
    </row>
    <row r="346" spans="1:7" x14ac:dyDescent="0.25">
      <c r="A346" s="3"/>
      <c r="B346" s="3"/>
      <c r="C346" s="37"/>
      <c r="D346" s="1"/>
      <c r="E346" s="3"/>
      <c r="F346" s="3"/>
      <c r="G346" s="37"/>
    </row>
    <row r="347" spans="1:7" x14ac:dyDescent="0.25">
      <c r="A347" s="3"/>
      <c r="B347" s="3"/>
      <c r="C347" s="37"/>
      <c r="D347" s="1"/>
      <c r="E347" s="3"/>
      <c r="F347" s="3"/>
      <c r="G347" s="37"/>
    </row>
    <row r="348" spans="1:7" x14ac:dyDescent="0.25">
      <c r="A348" s="3"/>
      <c r="B348" s="3"/>
      <c r="C348" s="37"/>
      <c r="D348" s="1"/>
      <c r="E348" s="3"/>
      <c r="F348" s="3"/>
      <c r="G348" s="37"/>
    </row>
    <row r="349" spans="1:7" x14ac:dyDescent="0.25">
      <c r="A349" s="3"/>
      <c r="B349" s="3"/>
      <c r="C349" s="37"/>
      <c r="D349" s="1"/>
      <c r="E349" s="3"/>
      <c r="F349" s="3"/>
      <c r="G349" s="37"/>
    </row>
    <row r="350" spans="1:7" x14ac:dyDescent="0.25">
      <c r="A350" s="3"/>
      <c r="B350" s="3"/>
      <c r="C350" s="37"/>
      <c r="D350" s="1"/>
      <c r="E350" s="3"/>
      <c r="F350" s="3"/>
      <c r="G350" s="37"/>
    </row>
    <row r="351" spans="1:7" x14ac:dyDescent="0.25">
      <c r="A351" s="3"/>
      <c r="B351" s="3"/>
      <c r="C351" s="37"/>
      <c r="D351" s="1"/>
      <c r="E351" s="3"/>
      <c r="F351" s="3"/>
      <c r="G351" s="37"/>
    </row>
    <row r="352" spans="1:7" x14ac:dyDescent="0.25">
      <c r="A352" s="3"/>
      <c r="B352" s="3"/>
      <c r="C352" s="37"/>
      <c r="D352" s="1"/>
      <c r="E352" s="3"/>
      <c r="F352" s="3"/>
      <c r="G352" s="37"/>
    </row>
    <row r="353" spans="1:7" x14ac:dyDescent="0.25">
      <c r="A353" s="3"/>
      <c r="B353" s="3"/>
      <c r="C353" s="37"/>
      <c r="D353" s="1"/>
      <c r="E353" s="3"/>
      <c r="F353" s="3"/>
      <c r="G353" s="37"/>
    </row>
    <row r="354" spans="1:7" x14ac:dyDescent="0.25">
      <c r="A354" s="3"/>
      <c r="B354" s="3"/>
      <c r="C354" s="37"/>
      <c r="D354" s="1"/>
      <c r="E354" s="3"/>
      <c r="F354" s="3"/>
      <c r="G354" s="37"/>
    </row>
    <row r="355" spans="1:7" x14ac:dyDescent="0.25">
      <c r="A355" s="3"/>
      <c r="B355" s="3"/>
      <c r="C355" s="37"/>
      <c r="D355" s="1"/>
      <c r="E355" s="3"/>
      <c r="F355" s="3"/>
      <c r="G355" s="37"/>
    </row>
    <row r="356" spans="1:7" x14ac:dyDescent="0.25">
      <c r="A356" s="3"/>
      <c r="B356" s="3"/>
      <c r="C356" s="37"/>
      <c r="D356" s="1"/>
      <c r="E356" s="3"/>
      <c r="F356" s="3"/>
      <c r="G356" s="37"/>
    </row>
    <row r="357" spans="1:7" x14ac:dyDescent="0.25">
      <c r="A357" s="3"/>
      <c r="B357" s="3"/>
      <c r="C357" s="37"/>
      <c r="D357" s="1"/>
      <c r="E357" s="3"/>
      <c r="F357" s="3"/>
      <c r="G357" s="37"/>
    </row>
    <row r="358" spans="1:7" x14ac:dyDescent="0.25">
      <c r="A358" s="3"/>
      <c r="B358" s="3"/>
      <c r="C358" s="37"/>
      <c r="D358" s="1"/>
      <c r="E358" s="3"/>
      <c r="F358" s="3"/>
      <c r="G358" s="37"/>
    </row>
    <row r="359" spans="1:7" x14ac:dyDescent="0.25">
      <c r="A359" s="3"/>
      <c r="B359" s="3"/>
      <c r="C359" s="37"/>
      <c r="D359" s="1"/>
      <c r="E359" s="3"/>
      <c r="F359" s="3"/>
      <c r="G359" s="37"/>
    </row>
    <row r="360" spans="1:7" x14ac:dyDescent="0.25">
      <c r="A360" s="3"/>
      <c r="B360" s="3"/>
      <c r="C360" s="37"/>
      <c r="D360" s="1"/>
      <c r="E360" s="3"/>
      <c r="F360" s="3"/>
      <c r="G360" s="37"/>
    </row>
    <row r="361" spans="1:7" x14ac:dyDescent="0.25">
      <c r="A361" s="3"/>
      <c r="B361" s="3"/>
      <c r="C361" s="37"/>
      <c r="D361" s="1"/>
      <c r="E361" s="3"/>
      <c r="F361" s="3"/>
      <c r="G361" s="37"/>
    </row>
    <row r="362" spans="1:7" x14ac:dyDescent="0.25">
      <c r="A362" s="3"/>
      <c r="B362" s="3"/>
      <c r="C362" s="37"/>
      <c r="D362" s="1"/>
      <c r="E362" s="3"/>
      <c r="F362" s="3"/>
      <c r="G362" s="37"/>
    </row>
    <row r="363" spans="1:7" x14ac:dyDescent="0.25">
      <c r="A363" s="3"/>
      <c r="B363" s="3"/>
      <c r="C363" s="37"/>
      <c r="D363" s="1"/>
      <c r="E363" s="3"/>
      <c r="F363" s="3"/>
      <c r="G363" s="37"/>
    </row>
    <row r="364" spans="1:7" x14ac:dyDescent="0.25">
      <c r="A364" s="3"/>
      <c r="B364" s="3"/>
      <c r="C364" s="37"/>
      <c r="D364" s="1"/>
      <c r="E364" s="3"/>
      <c r="F364" s="3"/>
      <c r="G364" s="37"/>
    </row>
    <row r="365" spans="1:7" x14ac:dyDescent="0.25">
      <c r="A365" s="3"/>
      <c r="B365" s="3"/>
      <c r="C365" s="36"/>
      <c r="D365" s="1"/>
      <c r="E365" s="3"/>
      <c r="F365" s="3"/>
      <c r="G365" s="36"/>
    </row>
  </sheetData>
  <mergeCells count="3">
    <mergeCell ref="A4:C4"/>
    <mergeCell ref="E4:G4"/>
    <mergeCell ref="A2:B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90 Cost Element Example</vt:lpstr>
      <vt:lpstr>Derivation of SPS Element Count</vt:lpstr>
      <vt:lpstr>WBS Items LB vs SB Comparison</vt:lpstr>
      <vt:lpstr>SOW Items LB vs SB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Sbcomsoft Corporation</cp:lastModifiedBy>
  <dcterms:created xsi:type="dcterms:W3CDTF">2020-12-04T14:51:22Z</dcterms:created>
  <dcterms:modified xsi:type="dcterms:W3CDTF">2020-12-04T14:54:29Z</dcterms:modified>
</cp:coreProperties>
</file>